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8" windowWidth="15576" windowHeight="11256" activeTab="12"/>
  </bookViews>
  <sheets>
    <sheet name="1-8" sheetId="1" r:id="rId1"/>
    <sheet name="9" sheetId="2" r:id="rId2"/>
    <sheet name="10" sheetId="3" r:id="rId3"/>
    <sheet name="11" sheetId="4" r:id="rId4"/>
    <sheet name="12" sheetId="5" r:id="rId5"/>
    <sheet name="13" sheetId="6" r:id="rId6"/>
    <sheet name="13 ч" sheetId="7" r:id="rId7"/>
    <sheet name="14" sheetId="8" r:id="rId8"/>
    <sheet name="14 2" sheetId="9" r:id="rId9"/>
    <sheet name="14 3" sheetId="10" r:id="rId10"/>
    <sheet name="14 4" sheetId="11" r:id="rId11"/>
    <sheet name="15" sheetId="12" r:id="rId12"/>
    <sheet name="16 17" sheetId="13" r:id="rId13"/>
    <sheet name="Лист1" sheetId="14" r:id="rId14"/>
  </sheets>
  <definedNames>
    <definedName name="_xlnm.Print_Area" localSheetId="11">'15'!$A$1:$Z$46</definedName>
    <definedName name="_xlnm.Print_Area" localSheetId="12">'16 17'!$A$1:$AA$43</definedName>
    <definedName name="_xlnm.Print_Area" localSheetId="13">Лист1!$A$1:$K$206</definedName>
  </definedNames>
  <calcPr calcId="145621"/>
</workbook>
</file>

<file path=xl/calcChain.xml><?xml version="1.0" encoding="utf-8"?>
<calcChain xmlns="http://schemas.openxmlformats.org/spreadsheetml/2006/main">
  <c r="Z9" i="7" l="1"/>
  <c r="Z39" i="13" l="1"/>
  <c r="Z40" i="13"/>
  <c r="Z41" i="13"/>
  <c r="Z42" i="13"/>
  <c r="Z43" i="13"/>
  <c r="Z38" i="13"/>
  <c r="Z11" i="13"/>
  <c r="Z7" i="13"/>
  <c r="Z8" i="13"/>
  <c r="Z9" i="13"/>
  <c r="Z10" i="13"/>
  <c r="Z6" i="13"/>
  <c r="Z27" i="12"/>
  <c r="Z28" i="12"/>
  <c r="Z29" i="12"/>
  <c r="Z30" i="12"/>
  <c r="Z31" i="12"/>
  <c r="Z32" i="12"/>
  <c r="Z26" i="12"/>
  <c r="Z6" i="12"/>
  <c r="Z7" i="12"/>
  <c r="Z8" i="12"/>
  <c r="Z9" i="12"/>
  <c r="Z10" i="12"/>
  <c r="Z11" i="12"/>
  <c r="Z12" i="12"/>
  <c r="Z13" i="12"/>
  <c r="Z14" i="12"/>
  <c r="Z15" i="12"/>
  <c r="Z16" i="12"/>
  <c r="Z17" i="12"/>
  <c r="Z18" i="12"/>
  <c r="Z5" i="12"/>
  <c r="Z71" i="11"/>
  <c r="Z72" i="11"/>
  <c r="Z73" i="11"/>
  <c r="Z74" i="11"/>
  <c r="Z75" i="11"/>
  <c r="Z70" i="11"/>
  <c r="Z59" i="11"/>
  <c r="Z60" i="11"/>
  <c r="Z61" i="11"/>
  <c r="Z62" i="11"/>
  <c r="Z63" i="11"/>
  <c r="Z58" i="11"/>
  <c r="Z41" i="11"/>
  <c r="Z42" i="11"/>
  <c r="Z43" i="11"/>
  <c r="Z44" i="11"/>
  <c r="Z45" i="11"/>
  <c r="Z40" i="11"/>
  <c r="Z23" i="11"/>
  <c r="Z24" i="11"/>
  <c r="Z25" i="11"/>
  <c r="Z26" i="11"/>
  <c r="Z27" i="11"/>
  <c r="Z22" i="11"/>
  <c r="Z5" i="11"/>
  <c r="Z6" i="11"/>
  <c r="Z7" i="11"/>
  <c r="Z8" i="11"/>
  <c r="Z9" i="11"/>
  <c r="Z4" i="11"/>
  <c r="Z82" i="10"/>
  <c r="Z83" i="10"/>
  <c r="Z84" i="10"/>
  <c r="Z85" i="10"/>
  <c r="Z86" i="10"/>
  <c r="Z87" i="10"/>
  <c r="Z71" i="10"/>
  <c r="Z72" i="10"/>
  <c r="Z73" i="10"/>
  <c r="Z74" i="10"/>
  <c r="Z75" i="10"/>
  <c r="Z76" i="10"/>
  <c r="Z77" i="10"/>
  <c r="Z78" i="10"/>
  <c r="Z79" i="10"/>
  <c r="Z80" i="10"/>
  <c r="Z81" i="10"/>
  <c r="Z70" i="10"/>
  <c r="Z53" i="10"/>
  <c r="Z54" i="10"/>
  <c r="Z55" i="10"/>
  <c r="Z56" i="10"/>
  <c r="Z57" i="10"/>
  <c r="Z58" i="10"/>
  <c r="Z59" i="10"/>
  <c r="Z60" i="10"/>
  <c r="Z61" i="10"/>
  <c r="Z62" i="10"/>
  <c r="Z63" i="10"/>
  <c r="Z52" i="10"/>
  <c r="Z46" i="10"/>
  <c r="Z47" i="10"/>
  <c r="Z48" i="10"/>
  <c r="Z49" i="10"/>
  <c r="Z50" i="10"/>
  <c r="Z51" i="10"/>
  <c r="Z41" i="10"/>
  <c r="Z42" i="10"/>
  <c r="Z43" i="10"/>
  <c r="Z44" i="10"/>
  <c r="Z45" i="10"/>
  <c r="Z40" i="10"/>
  <c r="Z23" i="10"/>
  <c r="Z24" i="10"/>
  <c r="Z25" i="10"/>
  <c r="Z26" i="10"/>
  <c r="Z27" i="10"/>
  <c r="Z22" i="10"/>
  <c r="Z11" i="10"/>
  <c r="Z12" i="10"/>
  <c r="Z13" i="10"/>
  <c r="Z14" i="10"/>
  <c r="Z15" i="10"/>
  <c r="Z10" i="10"/>
  <c r="Z5" i="10"/>
  <c r="Z6" i="10"/>
  <c r="Z7" i="10"/>
  <c r="Z8" i="10"/>
  <c r="Z9" i="10"/>
  <c r="Z4" i="10"/>
  <c r="Z71" i="9"/>
  <c r="Z72" i="9"/>
  <c r="Z73" i="9"/>
  <c r="Z74" i="9"/>
  <c r="Z75" i="9"/>
  <c r="Z70" i="9"/>
  <c r="Z47" i="9"/>
  <c r="Z48" i="9"/>
  <c r="Z49" i="9"/>
  <c r="Z50" i="9"/>
  <c r="Z51" i="9"/>
  <c r="Z46" i="9"/>
  <c r="Z29" i="9"/>
  <c r="Z30" i="9"/>
  <c r="Z31" i="9"/>
  <c r="Z32" i="9"/>
  <c r="Z33" i="9"/>
  <c r="Z28" i="9"/>
  <c r="Z23" i="9"/>
  <c r="Z24" i="9"/>
  <c r="Z25" i="9"/>
  <c r="Z26" i="9"/>
  <c r="Z27" i="9"/>
  <c r="Z22" i="9"/>
  <c r="Z5" i="9"/>
  <c r="Z6" i="9"/>
  <c r="Z7" i="9"/>
  <c r="Z8" i="9"/>
  <c r="Z9" i="9"/>
  <c r="Z4" i="9"/>
  <c r="Z75" i="8"/>
  <c r="Z76" i="8"/>
  <c r="Z77" i="8"/>
  <c r="Z78" i="8"/>
  <c r="Z79" i="8"/>
  <c r="Z74" i="8"/>
  <c r="Z51" i="8"/>
  <c r="Z52" i="8"/>
  <c r="Z53" i="8"/>
  <c r="Z54" i="8"/>
  <c r="Z55" i="8"/>
  <c r="Z50" i="8"/>
  <c r="Z27" i="8"/>
  <c r="Z28" i="8"/>
  <c r="Z29" i="8"/>
  <c r="Z30" i="8"/>
  <c r="Z31" i="8"/>
  <c r="Z26" i="8"/>
  <c r="Z9" i="8"/>
  <c r="Z10" i="8"/>
  <c r="Z11" i="8"/>
  <c r="Z12" i="8"/>
  <c r="Z13" i="8"/>
  <c r="Z8" i="8"/>
  <c r="Z14" i="8"/>
  <c r="Z15" i="8"/>
  <c r="Z16" i="8"/>
  <c r="Z17" i="8"/>
  <c r="Z18" i="8"/>
  <c r="Z19" i="8"/>
  <c r="Z20" i="8"/>
  <c r="Z21" i="8"/>
  <c r="Z22" i="8"/>
  <c r="Z23" i="8"/>
  <c r="Z24" i="8"/>
  <c r="Z25" i="8"/>
  <c r="Z32" i="8"/>
  <c r="Z33" i="8"/>
  <c r="Z34" i="8"/>
  <c r="Z35" i="8"/>
  <c r="Z36" i="8"/>
  <c r="Z37" i="8"/>
  <c r="Z38" i="8"/>
  <c r="Z39" i="8"/>
  <c r="Z40" i="8"/>
  <c r="Z41" i="8"/>
  <c r="Z42" i="8"/>
  <c r="Z43" i="8"/>
  <c r="Z44" i="8"/>
  <c r="Z45" i="8"/>
  <c r="Z46" i="8"/>
  <c r="Z47" i="8"/>
  <c r="Z48" i="8"/>
  <c r="Z49" i="8"/>
  <c r="Z56" i="8"/>
  <c r="Z57" i="8"/>
  <c r="Z58" i="8"/>
  <c r="Z59" i="8"/>
  <c r="Z60" i="8"/>
  <c r="Z61" i="8"/>
  <c r="Z62" i="8"/>
  <c r="Z63" i="8"/>
  <c r="Z64" i="8"/>
  <c r="Z65" i="8"/>
  <c r="Z66" i="8"/>
  <c r="Z67" i="8"/>
  <c r="Z68" i="8"/>
  <c r="Z69" i="8"/>
  <c r="Z70" i="8"/>
  <c r="Z71" i="8"/>
  <c r="Z72" i="8"/>
  <c r="Z73" i="8"/>
  <c r="Z80" i="8"/>
  <c r="Z81" i="8"/>
  <c r="Z82" i="8"/>
  <c r="Z83" i="8"/>
  <c r="Z84" i="8"/>
  <c r="Z85" i="8"/>
  <c r="Z86" i="8"/>
  <c r="Z87" i="8"/>
  <c r="Z88" i="8"/>
  <c r="Z89" i="8"/>
  <c r="Z90" i="8"/>
  <c r="Z91" i="8"/>
  <c r="Z83" i="7"/>
  <c r="Z84" i="7"/>
  <c r="Z85" i="7"/>
  <c r="Z86" i="7"/>
  <c r="Z87" i="7"/>
  <c r="Z88" i="7"/>
  <c r="Z78" i="7"/>
  <c r="Z79" i="7"/>
  <c r="Z80" i="7"/>
  <c r="Z81" i="7"/>
  <c r="Z82" i="7"/>
  <c r="Z77" i="7"/>
  <c r="Z72" i="7"/>
  <c r="Z73" i="7"/>
  <c r="Z74" i="7"/>
  <c r="Z75" i="7"/>
  <c r="Z76" i="7"/>
  <c r="Z71" i="7"/>
  <c r="Z66" i="7"/>
  <c r="Z67" i="7"/>
  <c r="Z68" i="7"/>
  <c r="Z69" i="7"/>
  <c r="Z70" i="7"/>
  <c r="Z65" i="7"/>
  <c r="Z60" i="7"/>
  <c r="Z61" i="7"/>
  <c r="Z62" i="7"/>
  <c r="Z63" i="7"/>
  <c r="Z64" i="7"/>
  <c r="Z59" i="7"/>
  <c r="Z54" i="7"/>
  <c r="Z55" i="7"/>
  <c r="Z56" i="7"/>
  <c r="Z57" i="7"/>
  <c r="Z58" i="7"/>
  <c r="Z53" i="7"/>
  <c r="Z48" i="7"/>
  <c r="Z49" i="7"/>
  <c r="Z50" i="7"/>
  <c r="Z51" i="7"/>
  <c r="Z52" i="7"/>
  <c r="Z47" i="7"/>
  <c r="Z42" i="7"/>
  <c r="Z43" i="7"/>
  <c r="Z44" i="7"/>
  <c r="Z45" i="7"/>
  <c r="Z46" i="7"/>
  <c r="Z41" i="7"/>
  <c r="Z78" i="6"/>
  <c r="Z79" i="6"/>
  <c r="Z80" i="6"/>
  <c r="Z81" i="6"/>
  <c r="Z82" i="6"/>
  <c r="Z83" i="6"/>
  <c r="Z84" i="6"/>
  <c r="Z85" i="6"/>
  <c r="Z86" i="6"/>
  <c r="Z87" i="6"/>
  <c r="Z88" i="6"/>
  <c r="Z89" i="6"/>
  <c r="Z73" i="6"/>
  <c r="Z74" i="6"/>
  <c r="Z75" i="6"/>
  <c r="Z76" i="6"/>
  <c r="Z77" i="6"/>
  <c r="Z72" i="6"/>
  <c r="Z67" i="6"/>
  <c r="Z68" i="6"/>
  <c r="Z69" i="6"/>
  <c r="Z70" i="6"/>
  <c r="Z71" i="6"/>
  <c r="Z66" i="6"/>
  <c r="Z60" i="6"/>
  <c r="Z61" i="6"/>
  <c r="Z62" i="6"/>
  <c r="Z63" i="6"/>
  <c r="Z64" i="6"/>
  <c r="Z65" i="6"/>
  <c r="Z48" i="6"/>
  <c r="Z49" i="6"/>
  <c r="Z50" i="6"/>
  <c r="Z51" i="6"/>
  <c r="Z52" i="6"/>
  <c r="Z53" i="6"/>
  <c r="Z54" i="6"/>
  <c r="Z55" i="6"/>
  <c r="Z56" i="6"/>
  <c r="Z57" i="6"/>
  <c r="Z58" i="6"/>
  <c r="Z59" i="6"/>
  <c r="Z43" i="6"/>
  <c r="Z44" i="6"/>
  <c r="Z45" i="6"/>
  <c r="Z46" i="6"/>
  <c r="Z47" i="6"/>
  <c r="Z42" i="6"/>
  <c r="Z25" i="6"/>
  <c r="Z26" i="6"/>
  <c r="Z27" i="6"/>
  <c r="Z28" i="6"/>
  <c r="Z29" i="6"/>
  <c r="Z24" i="6"/>
  <c r="Z7" i="6"/>
  <c r="Z8" i="6"/>
  <c r="Z9" i="6"/>
  <c r="Z10" i="6"/>
  <c r="Z11" i="6"/>
  <c r="Z6" i="6"/>
  <c r="Z36" i="5"/>
  <c r="Z37" i="5"/>
  <c r="Z38" i="5"/>
  <c r="Z39" i="5"/>
  <c r="Z40" i="5"/>
  <c r="Z41" i="5"/>
  <c r="Z42" i="5"/>
  <c r="Z43" i="5"/>
  <c r="Z44" i="5"/>
  <c r="Z45" i="5"/>
  <c r="Z46" i="5"/>
  <c r="Z47" i="5"/>
  <c r="Z48" i="5"/>
  <c r="Z49" i="5"/>
  <c r="Z50" i="5"/>
  <c r="Z51" i="5"/>
  <c r="Z52" i="5"/>
  <c r="Z53" i="5"/>
  <c r="Z54" i="5"/>
  <c r="Z55" i="5"/>
  <c r="Z56" i="5"/>
  <c r="Z57" i="5"/>
  <c r="Z58" i="5"/>
  <c r="Z59" i="5"/>
  <c r="Z60" i="5"/>
  <c r="Z61" i="5"/>
  <c r="Z62" i="5"/>
  <c r="Z63" i="5"/>
  <c r="Z64" i="5"/>
  <c r="Z65" i="5"/>
  <c r="Z66" i="5"/>
  <c r="Z67" i="5"/>
  <c r="Z68" i="5"/>
  <c r="Z69" i="5"/>
  <c r="Z70" i="5"/>
  <c r="Z71" i="5"/>
  <c r="Z72" i="5"/>
  <c r="Z73" i="5"/>
  <c r="Z74" i="5"/>
  <c r="Z75" i="5"/>
  <c r="Z76" i="5"/>
  <c r="Z77" i="5"/>
  <c r="Z78" i="5"/>
  <c r="Z79" i="5"/>
  <c r="Z80" i="5"/>
  <c r="Z81" i="5"/>
  <c r="Z82" i="5"/>
  <c r="Z83" i="5"/>
  <c r="Z84" i="5"/>
  <c r="Z85" i="5"/>
  <c r="Z86" i="5"/>
  <c r="Z87" i="5"/>
  <c r="Z88" i="5"/>
  <c r="Z35" i="5"/>
  <c r="Z30" i="5"/>
  <c r="Z31" i="5"/>
  <c r="Z32" i="5"/>
  <c r="Z33" i="5"/>
  <c r="Z34" i="5"/>
  <c r="Z29" i="5"/>
  <c r="Z18" i="5"/>
  <c r="Z19" i="5"/>
  <c r="Z20" i="5"/>
  <c r="Z21" i="5"/>
  <c r="Z22" i="5"/>
  <c r="Z16" i="5"/>
  <c r="Z12" i="5"/>
  <c r="Z13" i="5"/>
  <c r="Z14" i="5"/>
  <c r="Z15" i="5"/>
  <c r="Z11" i="5"/>
  <c r="Z17" i="5"/>
  <c r="Z54" i="4"/>
  <c r="Z55" i="4"/>
  <c r="Z56" i="4"/>
  <c r="Z57" i="4"/>
  <c r="Z58" i="4"/>
  <c r="Z53" i="4"/>
  <c r="Z96" i="4"/>
  <c r="Z97" i="4"/>
  <c r="Z98" i="4"/>
  <c r="Z99" i="4"/>
  <c r="Z100" i="4"/>
  <c r="Z95" i="4"/>
  <c r="Z102" i="4"/>
  <c r="Z103" i="4"/>
  <c r="Z104" i="4"/>
  <c r="Z105" i="4"/>
  <c r="Z106" i="4"/>
  <c r="Z101" i="4"/>
  <c r="Z216" i="4"/>
  <c r="Z217" i="4"/>
  <c r="Z218" i="4"/>
  <c r="Z219" i="4"/>
  <c r="Z220" i="4"/>
  <c r="Z215" i="4"/>
  <c r="Z210" i="4"/>
  <c r="Z211" i="4"/>
  <c r="Z212" i="4"/>
  <c r="Z213" i="4"/>
  <c r="Z214" i="4"/>
  <c r="Z209" i="4"/>
  <c r="Y77" i="2"/>
  <c r="Y78" i="2"/>
  <c r="Y79" i="2"/>
  <c r="Y80" i="2"/>
  <c r="Y81" i="2"/>
  <c r="Y82" i="2"/>
  <c r="Y76" i="2"/>
  <c r="X82" i="2"/>
  <c r="Z15" i="13"/>
  <c r="Z16" i="13"/>
  <c r="Z17" i="13"/>
  <c r="Z18" i="13"/>
  <c r="Z19" i="13"/>
  <c r="Z14" i="13"/>
  <c r="Z19" i="12"/>
  <c r="Z20" i="12"/>
  <c r="Z21" i="12"/>
  <c r="Z22" i="12"/>
  <c r="Z23" i="12"/>
  <c r="Z24" i="12"/>
  <c r="Z25" i="12"/>
  <c r="Z33" i="12"/>
  <c r="Z34" i="12"/>
  <c r="Z36" i="12"/>
  <c r="Z37" i="12"/>
  <c r="Z38" i="12"/>
  <c r="Z40" i="12"/>
  <c r="Z41" i="12"/>
  <c r="Z42" i="12"/>
  <c r="Z43" i="12"/>
  <c r="Z44" i="12"/>
  <c r="Z45" i="12"/>
  <c r="Z46" i="12"/>
  <c r="Z10" i="11" l="1"/>
  <c r="Z11" i="11"/>
  <c r="Z12" i="11"/>
  <c r="Z14" i="11"/>
  <c r="Z16" i="11"/>
  <c r="Z17" i="11"/>
  <c r="Z18" i="11"/>
  <c r="Z20" i="11"/>
  <c r="Z28" i="11"/>
  <c r="Z29" i="11"/>
  <c r="Z30" i="11"/>
  <c r="Z32" i="11"/>
  <c r="Z34" i="11"/>
  <c r="Z35" i="11"/>
  <c r="Z37" i="11"/>
  <c r="Z38" i="11"/>
  <c r="Z46" i="11"/>
  <c r="Z47" i="11"/>
  <c r="Z48" i="11"/>
  <c r="Z50" i="11"/>
  <c r="Z52" i="11"/>
  <c r="Z53" i="11"/>
  <c r="Z54" i="11"/>
  <c r="Z56" i="11"/>
  <c r="Z64" i="11"/>
  <c r="Z65" i="11"/>
  <c r="Z66" i="11"/>
  <c r="Z67" i="11"/>
  <c r="Z76" i="11"/>
  <c r="Z77" i="11"/>
  <c r="Z78" i="11"/>
  <c r="Z80" i="11"/>
  <c r="Z82" i="11"/>
  <c r="Z83" i="11"/>
  <c r="Z84" i="11"/>
  <c r="Z86" i="11"/>
  <c r="Z16" i="10"/>
  <c r="Z17" i="10"/>
  <c r="Z18" i="10"/>
  <c r="Z20" i="10"/>
  <c r="Z28" i="10"/>
  <c r="Z29" i="10"/>
  <c r="Z30" i="10"/>
  <c r="Z32" i="10"/>
  <c r="Z34" i="10"/>
  <c r="Z35" i="10"/>
  <c r="Z36" i="10"/>
  <c r="Z38" i="10"/>
  <c r="Z64" i="10"/>
  <c r="Z65" i="10"/>
  <c r="Z66" i="10"/>
  <c r="Z68" i="10"/>
  <c r="Z10" i="9"/>
  <c r="Z11" i="9"/>
  <c r="Z12" i="9"/>
  <c r="Z13" i="9"/>
  <c r="Z16" i="9"/>
  <c r="Z17" i="9"/>
  <c r="Z18" i="9"/>
  <c r="Z19" i="9"/>
  <c r="Z34" i="9"/>
  <c r="Z35" i="9"/>
  <c r="Z36" i="9"/>
  <c r="Z38" i="9"/>
  <c r="Z40" i="9"/>
  <c r="Z41" i="9"/>
  <c r="Z43" i="9"/>
  <c r="Z44" i="9"/>
  <c r="Z52" i="9"/>
  <c r="Z53" i="9"/>
  <c r="Z54" i="9"/>
  <c r="Z56" i="9"/>
  <c r="Z58" i="9"/>
  <c r="Z59" i="9"/>
  <c r="Z61" i="9"/>
  <c r="Z62" i="9"/>
  <c r="Z64" i="9"/>
  <c r="Z65" i="9"/>
  <c r="Z66" i="9"/>
  <c r="Z68" i="9"/>
  <c r="Z76" i="9"/>
  <c r="Z77" i="9"/>
  <c r="Z78" i="9"/>
  <c r="Z80" i="9"/>
  <c r="Z82" i="9"/>
  <c r="Z83" i="9"/>
  <c r="Z84" i="9"/>
  <c r="Z86" i="9"/>
  <c r="Z12" i="6"/>
  <c r="Z13" i="6"/>
  <c r="Z14" i="6"/>
  <c r="Z15" i="6"/>
  <c r="Z18" i="6"/>
  <c r="Z19" i="6"/>
  <c r="Z20" i="6"/>
  <c r="Z21" i="6"/>
  <c r="Z30" i="6"/>
  <c r="Z31" i="6"/>
  <c r="Z32" i="6"/>
  <c r="Z34" i="6"/>
  <c r="Z36" i="6"/>
  <c r="Z37" i="6"/>
  <c r="Z38" i="6"/>
  <c r="Z6" i="7"/>
  <c r="Z7" i="7"/>
  <c r="Z11" i="7"/>
  <c r="Z12" i="7"/>
  <c r="Z13" i="7"/>
  <c r="Z15" i="7"/>
  <c r="Z17" i="7"/>
  <c r="Z18" i="7"/>
  <c r="Z19" i="7"/>
  <c r="Z21" i="7"/>
  <c r="Z23" i="7"/>
  <c r="Z24" i="7"/>
  <c r="Z25" i="7"/>
  <c r="Z27" i="7"/>
  <c r="Z29" i="7"/>
  <c r="Z30" i="7"/>
  <c r="Z31" i="7"/>
  <c r="Z33" i="7"/>
  <c r="Z35" i="7"/>
  <c r="Z36" i="7"/>
  <c r="Z37" i="7"/>
  <c r="Z39" i="7"/>
  <c r="Z5" i="7"/>
  <c r="Z7" i="5"/>
  <c r="Z8" i="5"/>
  <c r="Z9" i="5"/>
  <c r="Z23" i="5"/>
  <c r="Z24" i="5"/>
  <c r="Z25" i="5"/>
  <c r="Z26" i="5"/>
  <c r="Z5" i="5"/>
  <c r="Z6" i="4"/>
  <c r="Z7" i="4"/>
  <c r="Z9" i="4"/>
  <c r="Z11" i="4"/>
  <c r="Z12" i="4"/>
  <c r="Z13" i="4"/>
  <c r="Z14" i="4"/>
  <c r="Z17" i="4"/>
  <c r="Z18" i="4"/>
  <c r="Z20" i="4"/>
  <c r="Z21" i="4"/>
  <c r="Z23" i="4"/>
  <c r="Z24" i="4"/>
  <c r="Z25" i="4"/>
  <c r="Z27" i="4"/>
  <c r="Z29" i="4"/>
  <c r="Z30" i="4"/>
  <c r="Z31" i="4"/>
  <c r="Z33" i="4"/>
  <c r="Z35" i="4"/>
  <c r="Z36" i="4"/>
  <c r="Z37" i="4"/>
  <c r="Z39" i="4"/>
  <c r="Z41" i="4"/>
  <c r="Z42" i="4"/>
  <c r="Z43" i="4"/>
  <c r="Z45" i="4"/>
  <c r="Z47" i="4"/>
  <c r="Z48" i="4"/>
  <c r="Z50" i="4"/>
  <c r="Z51" i="4"/>
  <c r="Z59" i="4"/>
  <c r="Z60" i="4"/>
  <c r="Z62" i="4"/>
  <c r="Z63" i="4"/>
  <c r="Z65" i="4"/>
  <c r="Z66" i="4"/>
  <c r="Z68" i="4"/>
  <c r="Z69" i="4"/>
  <c r="Z71" i="4"/>
  <c r="Z72" i="4"/>
  <c r="Z73" i="4"/>
  <c r="Z75" i="4"/>
  <c r="Z77" i="4"/>
  <c r="Z78" i="4"/>
  <c r="Z80" i="4"/>
  <c r="Z81" i="4"/>
  <c r="Z83" i="4"/>
  <c r="Z84" i="4"/>
  <c r="Z85" i="4"/>
  <c r="Z87" i="4"/>
  <c r="Z89" i="4"/>
  <c r="Z90" i="4"/>
  <c r="Z91" i="4"/>
  <c r="Z93" i="4"/>
  <c r="Z107" i="4"/>
  <c r="Z108" i="4"/>
  <c r="Z109" i="4"/>
  <c r="Z111" i="4"/>
  <c r="Z113" i="4"/>
  <c r="Z114" i="4"/>
  <c r="Z117" i="4"/>
  <c r="Z119" i="4"/>
  <c r="Z120" i="4"/>
  <c r="Z122" i="4"/>
  <c r="Z123" i="4"/>
  <c r="Z125" i="4"/>
  <c r="Z126" i="4"/>
  <c r="Z128" i="4"/>
  <c r="Z129" i="4"/>
  <c r="Z131" i="4"/>
  <c r="Z132" i="4"/>
  <c r="Z134" i="4"/>
  <c r="Z135" i="4"/>
  <c r="Z137" i="4"/>
  <c r="Z138" i="4"/>
  <c r="Z139" i="4"/>
  <c r="Z140" i="4"/>
  <c r="Z143" i="4"/>
  <c r="Z144" i="4"/>
  <c r="Z145" i="4"/>
  <c r="Z146" i="4"/>
  <c r="Z149" i="4"/>
  <c r="Z150" i="4"/>
  <c r="Z151" i="4"/>
  <c r="Z153" i="4"/>
  <c r="Z155" i="4"/>
  <c r="Z156" i="4"/>
  <c r="Z157" i="4"/>
  <c r="Z159" i="4"/>
  <c r="Z161" i="4"/>
  <c r="Z162" i="4"/>
  <c r="Z163" i="4"/>
  <c r="Z165" i="4"/>
  <c r="Z167" i="4"/>
  <c r="Z168" i="4"/>
  <c r="Z170" i="4"/>
  <c r="Z171" i="4"/>
  <c r="Z173" i="4"/>
  <c r="Z174" i="4"/>
  <c r="Z176" i="4"/>
  <c r="Z177" i="4"/>
  <c r="Z179" i="4"/>
  <c r="Z180" i="4"/>
  <c r="Z181" i="4"/>
  <c r="Z183" i="4"/>
  <c r="Z185" i="4"/>
  <c r="Z186" i="4"/>
  <c r="Z187" i="4"/>
  <c r="Z189" i="4"/>
  <c r="Z191" i="4"/>
  <c r="Z192" i="4"/>
  <c r="Z194" i="4"/>
  <c r="Z195" i="4"/>
  <c r="Z197" i="4"/>
  <c r="Z198" i="4"/>
  <c r="Z199" i="4"/>
  <c r="Z201" i="4"/>
  <c r="Z203" i="4"/>
  <c r="Z204" i="4"/>
  <c r="Z206" i="4"/>
  <c r="Z207" i="4"/>
  <c r="Z5" i="4"/>
  <c r="Y19" i="13"/>
  <c r="Y46" i="12"/>
  <c r="Y25" i="12"/>
  <c r="Y75" i="11"/>
  <c r="Y75" i="10"/>
  <c r="Y79" i="8"/>
  <c r="Y76" i="7"/>
  <c r="Y70" i="7"/>
  <c r="Y89" i="6"/>
  <c r="Y83" i="6"/>
  <c r="Y77" i="6"/>
  <c r="Y65" i="6"/>
  <c r="Y59" i="6"/>
  <c r="Y53" i="6"/>
  <c r="Y47" i="6"/>
  <c r="Y87" i="5"/>
  <c r="Y220" i="4"/>
  <c r="Y214" i="4"/>
  <c r="Y53" i="4"/>
  <c r="Y6" i="3"/>
  <c r="Y7" i="3"/>
  <c r="Y9" i="3"/>
  <c r="Y10" i="3"/>
  <c r="Y14" i="3"/>
  <c r="Y15" i="3"/>
  <c r="Y17" i="3"/>
  <c r="Y18" i="3"/>
  <c r="Y21" i="3"/>
  <c r="Y22" i="3"/>
  <c r="Y25" i="3"/>
  <c r="Y26" i="3"/>
  <c r="Y29" i="3"/>
  <c r="Y30" i="3"/>
  <c r="Y33" i="3"/>
  <c r="Y34" i="3"/>
  <c r="Y37" i="3"/>
  <c r="Y38" i="3"/>
  <c r="Y41" i="3"/>
  <c r="Y42" i="3"/>
  <c r="Y46" i="3"/>
  <c r="Y47" i="3"/>
  <c r="Y49" i="3"/>
  <c r="Y51" i="3"/>
  <c r="Y53" i="3"/>
  <c r="Y54" i="3"/>
  <c r="Y57" i="3"/>
  <c r="Y59" i="3"/>
  <c r="Y7" i="2"/>
  <c r="Y8" i="2"/>
  <c r="Y9" i="2"/>
  <c r="Y10" i="2"/>
  <c r="Y11" i="2"/>
  <c r="Y14" i="2"/>
  <c r="Y15" i="2"/>
  <c r="Y16" i="2"/>
  <c r="Y17" i="2"/>
  <c r="Y18" i="2"/>
  <c r="Y21" i="2"/>
  <c r="Y22" i="2"/>
  <c r="Y23" i="2"/>
  <c r="Y24" i="2"/>
  <c r="Y25" i="2"/>
  <c r="Y28" i="2"/>
  <c r="Y29" i="2"/>
  <c r="Y30" i="2"/>
  <c r="Y31" i="2"/>
  <c r="Y32" i="2"/>
  <c r="Y35" i="2"/>
  <c r="Y36" i="2"/>
  <c r="Y37" i="2"/>
  <c r="Y38" i="2"/>
  <c r="Y39" i="2"/>
  <c r="Y41" i="2"/>
  <c r="Y42" i="2"/>
  <c r="Y43" i="2"/>
  <c r="Y44" i="2"/>
  <c r="Y46" i="2"/>
  <c r="Y48" i="2"/>
  <c r="Y49" i="2"/>
  <c r="Y50" i="2"/>
  <c r="Y51" i="2"/>
  <c r="Y53" i="2"/>
  <c r="Y55" i="2"/>
  <c r="Y56" i="2"/>
  <c r="Y58" i="2"/>
  <c r="Y59" i="2"/>
  <c r="Y60" i="2"/>
  <c r="Y63" i="2"/>
  <c r="Y64" i="2"/>
  <c r="Y65" i="2"/>
  <c r="Y66" i="2"/>
  <c r="Y67" i="2"/>
  <c r="Y70" i="2"/>
  <c r="Y71" i="2"/>
  <c r="Y72" i="2"/>
  <c r="Y73" i="2"/>
  <c r="Y74" i="2"/>
  <c r="Y84" i="2"/>
  <c r="Y85" i="2"/>
  <c r="Y86" i="2"/>
  <c r="Y87" i="2"/>
  <c r="Y88" i="2"/>
  <c r="Y91" i="2"/>
  <c r="Y92" i="2"/>
  <c r="Y93" i="2"/>
  <c r="Y94" i="2"/>
  <c r="Y95" i="2"/>
  <c r="Y97" i="2"/>
  <c r="Y98" i="2"/>
  <c r="Y99" i="2"/>
  <c r="Y100" i="2"/>
  <c r="Y102" i="2"/>
  <c r="AA42" i="1"/>
  <c r="AA43" i="1"/>
  <c r="AA44" i="1"/>
  <c r="AA45" i="1"/>
  <c r="AA40" i="1"/>
  <c r="AA34" i="1"/>
  <c r="AA35" i="1"/>
  <c r="AA33" i="1"/>
  <c r="AA28" i="1"/>
  <c r="AA25" i="1"/>
  <c r="AA26" i="1"/>
  <c r="AA24" i="1"/>
  <c r="AA19" i="1"/>
  <c r="AA20" i="1"/>
  <c r="AA21" i="1"/>
  <c r="AA17" i="1"/>
  <c r="AA12" i="1"/>
  <c r="Z13" i="1"/>
  <c r="AA13" i="1" s="1"/>
  <c r="Z11" i="1"/>
  <c r="AA11" i="1" s="1"/>
  <c r="AA16" i="1"/>
  <c r="Y26" i="13" l="1"/>
  <c r="Y27" i="13"/>
  <c r="Y28" i="13"/>
  <c r="Y31" i="13"/>
  <c r="Y32" i="13"/>
  <c r="Y33" i="13"/>
  <c r="Y34" i="13"/>
  <c r="Y35" i="13"/>
  <c r="Y38" i="13"/>
  <c r="Y39" i="13"/>
  <c r="Y40" i="13"/>
  <c r="Y41" i="13"/>
  <c r="Y42" i="13"/>
  <c r="Y24" i="13"/>
  <c r="Y25" i="13"/>
  <c r="Y7" i="13"/>
  <c r="Y8" i="13"/>
  <c r="Y9" i="13"/>
  <c r="Y10" i="13"/>
  <c r="Y14" i="13"/>
  <c r="Y15" i="13"/>
  <c r="Y16" i="13"/>
  <c r="Y17" i="13"/>
  <c r="Y18" i="13"/>
  <c r="Y6" i="13"/>
  <c r="Y6" i="12"/>
  <c r="Y7" i="12"/>
  <c r="Y8" i="12"/>
  <c r="Y9" i="12"/>
  <c r="Y10" i="12"/>
  <c r="Y12" i="12"/>
  <c r="Y13" i="12"/>
  <c r="Y14" i="12"/>
  <c r="Y15" i="12"/>
  <c r="Y16" i="12"/>
  <c r="Y17" i="12"/>
  <c r="Y19" i="12"/>
  <c r="Y20" i="12"/>
  <c r="Y21" i="12"/>
  <c r="Y22" i="12"/>
  <c r="Y23" i="12"/>
  <c r="Y24" i="12"/>
  <c r="Y26" i="12"/>
  <c r="Y27" i="12"/>
  <c r="Y28" i="12"/>
  <c r="Y29" i="12"/>
  <c r="Y30" i="12"/>
  <c r="Y31" i="12"/>
  <c r="Y33" i="12"/>
  <c r="Y34" i="12"/>
  <c r="Y35" i="12"/>
  <c r="Y36" i="12"/>
  <c r="Y37" i="12"/>
  <c r="Y38" i="12"/>
  <c r="Y40" i="12"/>
  <c r="Y41" i="12"/>
  <c r="Y42" i="12"/>
  <c r="Y43" i="12"/>
  <c r="Y44" i="12"/>
  <c r="Y45" i="12"/>
  <c r="Y5" i="12"/>
  <c r="Y5" i="11"/>
  <c r="Y6" i="11"/>
  <c r="Y7" i="11"/>
  <c r="Y8" i="11"/>
  <c r="Y10" i="11"/>
  <c r="Y11" i="11"/>
  <c r="Y12" i="11"/>
  <c r="Y13" i="11"/>
  <c r="Y14" i="11"/>
  <c r="Y16" i="11"/>
  <c r="Y17" i="11"/>
  <c r="Y18" i="11"/>
  <c r="Y19" i="11"/>
  <c r="Y20" i="11"/>
  <c r="Y22" i="11"/>
  <c r="Y23" i="11"/>
  <c r="Y24" i="11"/>
  <c r="Y25" i="11"/>
  <c r="Y26" i="11"/>
  <c r="Y28" i="11"/>
  <c r="Y29" i="11"/>
  <c r="Y30" i="11"/>
  <c r="Y31" i="11"/>
  <c r="Y32" i="11"/>
  <c r="Y34" i="11"/>
  <c r="Y35" i="11"/>
  <c r="Y36" i="11"/>
  <c r="Y37" i="11"/>
  <c r="Y38" i="11"/>
  <c r="Y40" i="11"/>
  <c r="Y41" i="11"/>
  <c r="Y42" i="11"/>
  <c r="Y43" i="11"/>
  <c r="Y44" i="11"/>
  <c r="Y46" i="11"/>
  <c r="Y47" i="11"/>
  <c r="Y48" i="11"/>
  <c r="Y49" i="11"/>
  <c r="Y50" i="11"/>
  <c r="Y52" i="11"/>
  <c r="Y53" i="11"/>
  <c r="Y54" i="11"/>
  <c r="Y55" i="11"/>
  <c r="Y56" i="11"/>
  <c r="Y58" i="11"/>
  <c r="Y59" i="11"/>
  <c r="Y60" i="11"/>
  <c r="Y61" i="11"/>
  <c r="Y62" i="11"/>
  <c r="Y64" i="11"/>
  <c r="Y65" i="11"/>
  <c r="Y66" i="11"/>
  <c r="Y67" i="11"/>
  <c r="Y68" i="11"/>
  <c r="Y70" i="11"/>
  <c r="Y71" i="11"/>
  <c r="Y72" i="11"/>
  <c r="Y73" i="11"/>
  <c r="Y74" i="11"/>
  <c r="Y76" i="11"/>
  <c r="Y77" i="11"/>
  <c r="Y78" i="11"/>
  <c r="Y79" i="11"/>
  <c r="Y80" i="11"/>
  <c r="Y82" i="11"/>
  <c r="Y83" i="11"/>
  <c r="Y84" i="11"/>
  <c r="Y85" i="11"/>
  <c r="Y86" i="11"/>
  <c r="Y4" i="11"/>
  <c r="Y43" i="13" l="1"/>
  <c r="Y11" i="13"/>
  <c r="Z35" i="12"/>
  <c r="Y39" i="12"/>
  <c r="Z39" i="12" s="1"/>
  <c r="Y32" i="12"/>
  <c r="Y18" i="12"/>
  <c r="Y11" i="12"/>
  <c r="Z85" i="11"/>
  <c r="Y87" i="11"/>
  <c r="Z87" i="11" s="1"/>
  <c r="Z79" i="11"/>
  <c r="Y81" i="11"/>
  <c r="Z81" i="11" s="1"/>
  <c r="Y69" i="11"/>
  <c r="Z69" i="11" s="1"/>
  <c r="Z68" i="11"/>
  <c r="Y63" i="11"/>
  <c r="Z55" i="11"/>
  <c r="Y57" i="11"/>
  <c r="Z57" i="11" s="1"/>
  <c r="Z49" i="11"/>
  <c r="Y51" i="11"/>
  <c r="Z51" i="11" s="1"/>
  <c r="Y45" i="11"/>
  <c r="Z36" i="11"/>
  <c r="Y39" i="11"/>
  <c r="Z39" i="11" s="1"/>
  <c r="Z31" i="11"/>
  <c r="Y33" i="11"/>
  <c r="Z33" i="11" s="1"/>
  <c r="Y27" i="11"/>
  <c r="Z19" i="11"/>
  <c r="Y21" i="11"/>
  <c r="Z21" i="11" s="1"/>
  <c r="Z13" i="11"/>
  <c r="Y15" i="11"/>
  <c r="Z15" i="11" s="1"/>
  <c r="Y9" i="11"/>
  <c r="Y5" i="10"/>
  <c r="Y6" i="10"/>
  <c r="Y7" i="10"/>
  <c r="Y8" i="10"/>
  <c r="Y10" i="10"/>
  <c r="Y11" i="10"/>
  <c r="Y12" i="10"/>
  <c r="Y13" i="10"/>
  <c r="Y14" i="10"/>
  <c r="Y16" i="10"/>
  <c r="Y17" i="10"/>
  <c r="Y18" i="10"/>
  <c r="Y19" i="10"/>
  <c r="Y20" i="10"/>
  <c r="Y22" i="10"/>
  <c r="Y23" i="10"/>
  <c r="Y24" i="10"/>
  <c r="Y25" i="10"/>
  <c r="Y26" i="10"/>
  <c r="Y28" i="10"/>
  <c r="Y29" i="10"/>
  <c r="Y30" i="10"/>
  <c r="Y31" i="10"/>
  <c r="Y32" i="10"/>
  <c r="Y34" i="10"/>
  <c r="Y35" i="10"/>
  <c r="Y36" i="10"/>
  <c r="Y37" i="10"/>
  <c r="Y38" i="10"/>
  <c r="Y40" i="10"/>
  <c r="Y41" i="10"/>
  <c r="Y42" i="10"/>
  <c r="Y43" i="10"/>
  <c r="Y44" i="10"/>
  <c r="Y46" i="10"/>
  <c r="Y47" i="10"/>
  <c r="Y48" i="10"/>
  <c r="Y49" i="10"/>
  <c r="Y50" i="10"/>
  <c r="Y52" i="10"/>
  <c r="Y53" i="10"/>
  <c r="Y54" i="10"/>
  <c r="Y55" i="10"/>
  <c r="Y56" i="10"/>
  <c r="Y58" i="10"/>
  <c r="Y59" i="10"/>
  <c r="Y60" i="10"/>
  <c r="Y61" i="10"/>
  <c r="Y62" i="10"/>
  <c r="Y64" i="10"/>
  <c r="Y65" i="10"/>
  <c r="Y66" i="10"/>
  <c r="Y67" i="10"/>
  <c r="Y68" i="10"/>
  <c r="Y70" i="10"/>
  <c r="Y71" i="10"/>
  <c r="Y72" i="10"/>
  <c r="Y73" i="10"/>
  <c r="Y74" i="10"/>
  <c r="Y76" i="10"/>
  <c r="Y77" i="10"/>
  <c r="Y78" i="10"/>
  <c r="Y79" i="10"/>
  <c r="Y80" i="10"/>
  <c r="Y82" i="10"/>
  <c r="Y83" i="10"/>
  <c r="Y84" i="10"/>
  <c r="Y85" i="10"/>
  <c r="Y86" i="10"/>
  <c r="Y4" i="10"/>
  <c r="Y87" i="10" l="1"/>
  <c r="Y81" i="10"/>
  <c r="Z67" i="10"/>
  <c r="Y69" i="10"/>
  <c r="Z69" i="10" s="1"/>
  <c r="Y63" i="10"/>
  <c r="Y57" i="10"/>
  <c r="Y51" i="10"/>
  <c r="Y45" i="10"/>
  <c r="Z37" i="10"/>
  <c r="Y39" i="10"/>
  <c r="Z39" i="10" s="1"/>
  <c r="Z31" i="10"/>
  <c r="Y33" i="10"/>
  <c r="Z33" i="10" s="1"/>
  <c r="Y27" i="10"/>
  <c r="Z19" i="10"/>
  <c r="Y21" i="10"/>
  <c r="Z21" i="10" s="1"/>
  <c r="Y15" i="10"/>
  <c r="Y9" i="10"/>
  <c r="Y5" i="9"/>
  <c r="Y6" i="9"/>
  <c r="Y7" i="9"/>
  <c r="Y8" i="9"/>
  <c r="Y10" i="9"/>
  <c r="Y11" i="9"/>
  <c r="Y12" i="9"/>
  <c r="Y13" i="9"/>
  <c r="Y14" i="9"/>
  <c r="Y16" i="9"/>
  <c r="Y17" i="9"/>
  <c r="Y18" i="9"/>
  <c r="Y19" i="9"/>
  <c r="Y20" i="9"/>
  <c r="Y22" i="9"/>
  <c r="Y23" i="9"/>
  <c r="Y24" i="9"/>
  <c r="Y25" i="9"/>
  <c r="Y26" i="9"/>
  <c r="Y28" i="9"/>
  <c r="Y29" i="9"/>
  <c r="Y30" i="9"/>
  <c r="Y31" i="9"/>
  <c r="Y32" i="9"/>
  <c r="Y34" i="9"/>
  <c r="Y35" i="9"/>
  <c r="Y36" i="9"/>
  <c r="Y37" i="9"/>
  <c r="Z37" i="9" s="1"/>
  <c r="Y38" i="9"/>
  <c r="Y40" i="9"/>
  <c r="Y41" i="9"/>
  <c r="Y42" i="9"/>
  <c r="Y43" i="9"/>
  <c r="Y44" i="9"/>
  <c r="Y46" i="9"/>
  <c r="Y47" i="9"/>
  <c r="Y48" i="9"/>
  <c r="Y49" i="9"/>
  <c r="Y50" i="9"/>
  <c r="Y52" i="9"/>
  <c r="Y53" i="9"/>
  <c r="Y54" i="9"/>
  <c r="Y55" i="9"/>
  <c r="Y56" i="9"/>
  <c r="Y58" i="9"/>
  <c r="Y59" i="9"/>
  <c r="Y60" i="9"/>
  <c r="Y61" i="9"/>
  <c r="Y62" i="9"/>
  <c r="Y64" i="9"/>
  <c r="Y65" i="9"/>
  <c r="Y66" i="9"/>
  <c r="Y67" i="9"/>
  <c r="Y68" i="9"/>
  <c r="Y70" i="9"/>
  <c r="Y71" i="9"/>
  <c r="Y72" i="9"/>
  <c r="Y73" i="9"/>
  <c r="Y74" i="9"/>
  <c r="Y76" i="9"/>
  <c r="Y77" i="9"/>
  <c r="Y78" i="9"/>
  <c r="Y79" i="9"/>
  <c r="Y80" i="9"/>
  <c r="Y82" i="9"/>
  <c r="Y83" i="9"/>
  <c r="Y84" i="9"/>
  <c r="Y85" i="9"/>
  <c r="Y86" i="9"/>
  <c r="Y4" i="9"/>
  <c r="Y9" i="8"/>
  <c r="Y10" i="8"/>
  <c r="Y11" i="8"/>
  <c r="Y13" i="8" s="1"/>
  <c r="Y12" i="8"/>
  <c r="Y14" i="8"/>
  <c r="Y15" i="8"/>
  <c r="Y16" i="8"/>
  <c r="Y17" i="8"/>
  <c r="Y19" i="8" s="1"/>
  <c r="Y18" i="8"/>
  <c r="Y20" i="8"/>
  <c r="Y21" i="8"/>
  <c r="Y22" i="8"/>
  <c r="Y23" i="8"/>
  <c r="Y25" i="8" s="1"/>
  <c r="Y24" i="8"/>
  <c r="Y26" i="8"/>
  <c r="Y27" i="8"/>
  <c r="Y28" i="8"/>
  <c r="Y29" i="8"/>
  <c r="Y31" i="8" s="1"/>
  <c r="Y30" i="8"/>
  <c r="Y32" i="8"/>
  <c r="Y33" i="8"/>
  <c r="Y34" i="8"/>
  <c r="Y35" i="8"/>
  <c r="Y37" i="8" s="1"/>
  <c r="Y36" i="8"/>
  <c r="Y38" i="8"/>
  <c r="Y39" i="8"/>
  <c r="Y40" i="8"/>
  <c r="Y41" i="8"/>
  <c r="Y43" i="8" s="1"/>
  <c r="Y42" i="8"/>
  <c r="Y44" i="8"/>
  <c r="Y45" i="8"/>
  <c r="Y46" i="8"/>
  <c r="Y49" i="8" s="1"/>
  <c r="Y47" i="8"/>
  <c r="Y48" i="8"/>
  <c r="Y50" i="8"/>
  <c r="Y51" i="8"/>
  <c r="Y52" i="8"/>
  <c r="Y53" i="8"/>
  <c r="Y55" i="8" s="1"/>
  <c r="Y54" i="8"/>
  <c r="Y56" i="8"/>
  <c r="Y57" i="8"/>
  <c r="Y58" i="8"/>
  <c r="Y59" i="8"/>
  <c r="Y61" i="8" s="1"/>
  <c r="Y60" i="8"/>
  <c r="Y62" i="8"/>
  <c r="Y63" i="8"/>
  <c r="Y64" i="8"/>
  <c r="Y67" i="8" s="1"/>
  <c r="Y65" i="8"/>
  <c r="Y66" i="8"/>
  <c r="Y68" i="8"/>
  <c r="Y69" i="8"/>
  <c r="Y70" i="8"/>
  <c r="Y71" i="8"/>
  <c r="Y73" i="8" s="1"/>
  <c r="Y72" i="8"/>
  <c r="Y74" i="8"/>
  <c r="Y75" i="8"/>
  <c r="Y76" i="8"/>
  <c r="Y77" i="8"/>
  <c r="Y78" i="8"/>
  <c r="Y80" i="8"/>
  <c r="Y81" i="8"/>
  <c r="Y82" i="8"/>
  <c r="Y83" i="8"/>
  <c r="Y85" i="8" s="1"/>
  <c r="Y84" i="8"/>
  <c r="Y86" i="8"/>
  <c r="Y87" i="8"/>
  <c r="Y88" i="8"/>
  <c r="Y89" i="8"/>
  <c r="Y91" i="8" s="1"/>
  <c r="Y90" i="8"/>
  <c r="Y8" i="8"/>
  <c r="Y6" i="7"/>
  <c r="Y7" i="7"/>
  <c r="Y8" i="7"/>
  <c r="Y9" i="7"/>
  <c r="Y11" i="7"/>
  <c r="Y12" i="7"/>
  <c r="Y13" i="7"/>
  <c r="Y14" i="7"/>
  <c r="Y15" i="7"/>
  <c r="Y17" i="7"/>
  <c r="Y18" i="7"/>
  <c r="Y19" i="7"/>
  <c r="Y20" i="7"/>
  <c r="Y21" i="7"/>
  <c r="Y23" i="7"/>
  <c r="Y24" i="7"/>
  <c r="Y25" i="7"/>
  <c r="Y26" i="7"/>
  <c r="Y27" i="7"/>
  <c r="Y29" i="7"/>
  <c r="Y30" i="7"/>
  <c r="Y31" i="7"/>
  <c r="Y32" i="7"/>
  <c r="Y33" i="7"/>
  <c r="Y35" i="7"/>
  <c r="Y36" i="7"/>
  <c r="Y37" i="7"/>
  <c r="Y38" i="7"/>
  <c r="Y39" i="7"/>
  <c r="Y41" i="7"/>
  <c r="Y42" i="7"/>
  <c r="Y43" i="7"/>
  <c r="Y44" i="7"/>
  <c r="Y45" i="7"/>
  <c r="Y47" i="7"/>
  <c r="Y48" i="7"/>
  <c r="Y49" i="7"/>
  <c r="Y50" i="7"/>
  <c r="Y51" i="7"/>
  <c r="Y53" i="7"/>
  <c r="Y54" i="7"/>
  <c r="Y55" i="7"/>
  <c r="Y56" i="7"/>
  <c r="Y57" i="7"/>
  <c r="Y59" i="7"/>
  <c r="Y60" i="7"/>
  <c r="Y61" i="7"/>
  <c r="Y62" i="7"/>
  <c r="Y63" i="7"/>
  <c r="Y65" i="7"/>
  <c r="Y66" i="7"/>
  <c r="Y67" i="7"/>
  <c r="Y68" i="7"/>
  <c r="Y69" i="7"/>
  <c r="Y71" i="7"/>
  <c r="Y72" i="7"/>
  <c r="Y73" i="7"/>
  <c r="Y74" i="7"/>
  <c r="Y75" i="7"/>
  <c r="Y77" i="7"/>
  <c r="Y78" i="7"/>
  <c r="Y79" i="7"/>
  <c r="Y80" i="7"/>
  <c r="Y81" i="7"/>
  <c r="Y83" i="7"/>
  <c r="Y84" i="7"/>
  <c r="Y85" i="7"/>
  <c r="Y86" i="7"/>
  <c r="Y87" i="7"/>
  <c r="Y5" i="7"/>
  <c r="Y12" i="6"/>
  <c r="Y13" i="6"/>
  <c r="Y14" i="6"/>
  <c r="Y15" i="6"/>
  <c r="Y16" i="6"/>
  <c r="Y18" i="6"/>
  <c r="Y19" i="6"/>
  <c r="Y20" i="6"/>
  <c r="Y21" i="6"/>
  <c r="Y22" i="6"/>
  <c r="Y24" i="6"/>
  <c r="Y25" i="6"/>
  <c r="Y26" i="6"/>
  <c r="Y27" i="6"/>
  <c r="Y28" i="6"/>
  <c r="Y30" i="6"/>
  <c r="Y31" i="6"/>
  <c r="Y32" i="6"/>
  <c r="Y33" i="6"/>
  <c r="Y34" i="6"/>
  <c r="Y36" i="6"/>
  <c r="Y37" i="6"/>
  <c r="Y38" i="6"/>
  <c r="Y39" i="6"/>
  <c r="Z39" i="6" s="1"/>
  <c r="Y40" i="6"/>
  <c r="Y42" i="6"/>
  <c r="Y43" i="6"/>
  <c r="Y44" i="6"/>
  <c r="Y45" i="6"/>
  <c r="Y46" i="6"/>
  <c r="Y48" i="6"/>
  <c r="Y49" i="6"/>
  <c r="Y50" i="6"/>
  <c r="Y51" i="6"/>
  <c r="Y52" i="6"/>
  <c r="Y54" i="6"/>
  <c r="Y55" i="6"/>
  <c r="Y56" i="6"/>
  <c r="Y57" i="6"/>
  <c r="Y58" i="6"/>
  <c r="Y60" i="6"/>
  <c r="Y61" i="6"/>
  <c r="Y62" i="6"/>
  <c r="Y63" i="6"/>
  <c r="Y64" i="6"/>
  <c r="Y66" i="6"/>
  <c r="Y67" i="6"/>
  <c r="Y68" i="6"/>
  <c r="Y69" i="6"/>
  <c r="Y70" i="6"/>
  <c r="Y72" i="6"/>
  <c r="Y73" i="6"/>
  <c r="Y74" i="6"/>
  <c r="Y75" i="6"/>
  <c r="Y76" i="6"/>
  <c r="Y78" i="6"/>
  <c r="Y79" i="6"/>
  <c r="Y80" i="6"/>
  <c r="Y81" i="6"/>
  <c r="Y82" i="6"/>
  <c r="Y84" i="6"/>
  <c r="Y85" i="6"/>
  <c r="Y86" i="6"/>
  <c r="Y87" i="6"/>
  <c r="Y88" i="6"/>
  <c r="Y6" i="6"/>
  <c r="Y7" i="6"/>
  <c r="Y8" i="6"/>
  <c r="Y9" i="6"/>
  <c r="Y10" i="6"/>
  <c r="Y7" i="5"/>
  <c r="Y8" i="5"/>
  <c r="Y9" i="5"/>
  <c r="Y11" i="5"/>
  <c r="Y12" i="5"/>
  <c r="Y13" i="5"/>
  <c r="Y14" i="5"/>
  <c r="Y15" i="5"/>
  <c r="Y17" i="5"/>
  <c r="Y18" i="5"/>
  <c r="Y19" i="5"/>
  <c r="Y20" i="5"/>
  <c r="Y21" i="5"/>
  <c r="Y23" i="5"/>
  <c r="Y24" i="5"/>
  <c r="Y25" i="5"/>
  <c r="Y26" i="5"/>
  <c r="Y27" i="5"/>
  <c r="Y29" i="5"/>
  <c r="Y30" i="5"/>
  <c r="Y31" i="5"/>
  <c r="Y32" i="5"/>
  <c r="Y33" i="5"/>
  <c r="Y35" i="5"/>
  <c r="Y36" i="5"/>
  <c r="Y37" i="5"/>
  <c r="Y38" i="5"/>
  <c r="Y39" i="5"/>
  <c r="Y41" i="5"/>
  <c r="Y42" i="5"/>
  <c r="Y43" i="5"/>
  <c r="Y44" i="5"/>
  <c r="Y45" i="5"/>
  <c r="Y47" i="5"/>
  <c r="Y48" i="5"/>
  <c r="Y49" i="5"/>
  <c r="Y50" i="5"/>
  <c r="Y51" i="5"/>
  <c r="Y53" i="5"/>
  <c r="Y54" i="5"/>
  <c r="Y55" i="5"/>
  <c r="Y56" i="5"/>
  <c r="Y57" i="5"/>
  <c r="Y59" i="5"/>
  <c r="Y60" i="5"/>
  <c r="Y61" i="5"/>
  <c r="Y62" i="5"/>
  <c r="Y63" i="5"/>
  <c r="Y65" i="5"/>
  <c r="Y66" i="5"/>
  <c r="Y67" i="5"/>
  <c r="Y68" i="5"/>
  <c r="Y69" i="5"/>
  <c r="Y71" i="5"/>
  <c r="Y72" i="5"/>
  <c r="Y73" i="5"/>
  <c r="Y74" i="5"/>
  <c r="Y75" i="5"/>
  <c r="Y77" i="5"/>
  <c r="Y78" i="5"/>
  <c r="Y79" i="5"/>
  <c r="Y80" i="5"/>
  <c r="Y81" i="5"/>
  <c r="Y83" i="5"/>
  <c r="Y84" i="5"/>
  <c r="Y85" i="5"/>
  <c r="Y86" i="5"/>
  <c r="Y5" i="5"/>
  <c r="Y6" i="5"/>
  <c r="Y11" i="4"/>
  <c r="Y12" i="4"/>
  <c r="Y13" i="4"/>
  <c r="Y14" i="4"/>
  <c r="Y15" i="4"/>
  <c r="Y17" i="4"/>
  <c r="Y18" i="4"/>
  <c r="Y19" i="4"/>
  <c r="Y20" i="4"/>
  <c r="Y21" i="4"/>
  <c r="Y23" i="4"/>
  <c r="Y24" i="4"/>
  <c r="Y25" i="4"/>
  <c r="Y26" i="4"/>
  <c r="Y27" i="4"/>
  <c r="Y29" i="4"/>
  <c r="Y30" i="4"/>
  <c r="Y31" i="4"/>
  <c r="Y32" i="4"/>
  <c r="Y33" i="4"/>
  <c r="Y35" i="4"/>
  <c r="Y36" i="4"/>
  <c r="Y37" i="4"/>
  <c r="Y38" i="4"/>
  <c r="Y39" i="4"/>
  <c r="Y41" i="4"/>
  <c r="Y42" i="4"/>
  <c r="Y43" i="4"/>
  <c r="Y44" i="4"/>
  <c r="Y45" i="4"/>
  <c r="Y47" i="4"/>
  <c r="Y48" i="4"/>
  <c r="Y49" i="4"/>
  <c r="Y50" i="4"/>
  <c r="Y51" i="4"/>
  <c r="Y54" i="4"/>
  <c r="Y55" i="4"/>
  <c r="Y56" i="4"/>
  <c r="Y57" i="4"/>
  <c r="Y59" i="4"/>
  <c r="Y60" i="4"/>
  <c r="Y61" i="4"/>
  <c r="Y62" i="4"/>
  <c r="Y63" i="4"/>
  <c r="Y65" i="4"/>
  <c r="Y66" i="4"/>
  <c r="Y67" i="4"/>
  <c r="Y68" i="4"/>
  <c r="Y69" i="4"/>
  <c r="Y71" i="4"/>
  <c r="Y72" i="4"/>
  <c r="Y73" i="4"/>
  <c r="Y74" i="4"/>
  <c r="Y75" i="4"/>
  <c r="Y77" i="4"/>
  <c r="Y78" i="4"/>
  <c r="Y79" i="4"/>
  <c r="Y80" i="4"/>
  <c r="Y81" i="4"/>
  <c r="Y83" i="4"/>
  <c r="Y84" i="4"/>
  <c r="Y85" i="4"/>
  <c r="Y86" i="4"/>
  <c r="Y87" i="4"/>
  <c r="Y89" i="4"/>
  <c r="Y90" i="4"/>
  <c r="Y91" i="4"/>
  <c r="Y92" i="4"/>
  <c r="Y93" i="4"/>
  <c r="Y95" i="4"/>
  <c r="Y96" i="4"/>
  <c r="Y97" i="4"/>
  <c r="Y98" i="4"/>
  <c r="Y99" i="4"/>
  <c r="Y101" i="4"/>
  <c r="Y102" i="4"/>
  <c r="Y103" i="4"/>
  <c r="Y104" i="4"/>
  <c r="Y105" i="4"/>
  <c r="Y107" i="4"/>
  <c r="Y108" i="4"/>
  <c r="Y109" i="4"/>
  <c r="Y110" i="4"/>
  <c r="Y111" i="4"/>
  <c r="Y113" i="4"/>
  <c r="Y114" i="4"/>
  <c r="Y115" i="4"/>
  <c r="Z115" i="4" s="1"/>
  <c r="Y116" i="4"/>
  <c r="Y117" i="4"/>
  <c r="Y119" i="4"/>
  <c r="Y120" i="4"/>
  <c r="Y121" i="4"/>
  <c r="Y122" i="4"/>
  <c r="Y123" i="4"/>
  <c r="Y125" i="4"/>
  <c r="Y126" i="4"/>
  <c r="Y127" i="4"/>
  <c r="Y128" i="4"/>
  <c r="Y129" i="4"/>
  <c r="Y131" i="4"/>
  <c r="Y132" i="4"/>
  <c r="Y133" i="4"/>
  <c r="Y134" i="4"/>
  <c r="Y135" i="4"/>
  <c r="Y137" i="4"/>
  <c r="Y138" i="4"/>
  <c r="Y139" i="4"/>
  <c r="Y140" i="4"/>
  <c r="Y141" i="4"/>
  <c r="Y143" i="4"/>
  <c r="Y144" i="4"/>
  <c r="Y145" i="4"/>
  <c r="Y146" i="4"/>
  <c r="Y147" i="4"/>
  <c r="Y149" i="4"/>
  <c r="Y150" i="4"/>
  <c r="Y151" i="4"/>
  <c r="Y152" i="4"/>
  <c r="Y153" i="4"/>
  <c r="Y155" i="4"/>
  <c r="Y156" i="4"/>
  <c r="Y157" i="4"/>
  <c r="Y158" i="4"/>
  <c r="Y159" i="4"/>
  <c r="Y161" i="4"/>
  <c r="Y162" i="4"/>
  <c r="Y163" i="4"/>
  <c r="Y164" i="4"/>
  <c r="Y165" i="4"/>
  <c r="Y167" i="4"/>
  <c r="Y168" i="4"/>
  <c r="Y169" i="4"/>
  <c r="Y170" i="4"/>
  <c r="Y171" i="4"/>
  <c r="Y173" i="4"/>
  <c r="Y174" i="4"/>
  <c r="Y175" i="4"/>
  <c r="Y176" i="4"/>
  <c r="Y177" i="4"/>
  <c r="Y179" i="4"/>
  <c r="Y180" i="4"/>
  <c r="Y181" i="4"/>
  <c r="Y182" i="4"/>
  <c r="Y183" i="4"/>
  <c r="Y185" i="4"/>
  <c r="Y186" i="4"/>
  <c r="Y187" i="4"/>
  <c r="Y188" i="4"/>
  <c r="Y189" i="4"/>
  <c r="Y191" i="4"/>
  <c r="Y192" i="4"/>
  <c r="Y193" i="4"/>
  <c r="Y194" i="4"/>
  <c r="Y195" i="4"/>
  <c r="Y197" i="4"/>
  <c r="Y198" i="4"/>
  <c r="Y199" i="4"/>
  <c r="Y200" i="4"/>
  <c r="Y201" i="4"/>
  <c r="Y203" i="4"/>
  <c r="Y204" i="4"/>
  <c r="Y205" i="4"/>
  <c r="Y206" i="4"/>
  <c r="Y207" i="4"/>
  <c r="Y209" i="4"/>
  <c r="Y210" i="4"/>
  <c r="Y211" i="4"/>
  <c r="Y212" i="4"/>
  <c r="Y213" i="4"/>
  <c r="Y215" i="4"/>
  <c r="Y216" i="4"/>
  <c r="Y217" i="4"/>
  <c r="Y218" i="4"/>
  <c r="Y219" i="4"/>
  <c r="Y5" i="4"/>
  <c r="Y6" i="4"/>
  <c r="Y7" i="4"/>
  <c r="Y8" i="4"/>
  <c r="Y9" i="4"/>
  <c r="X6" i="3"/>
  <c r="X7" i="3"/>
  <c r="X9" i="3"/>
  <c r="X10" i="3"/>
  <c r="X11" i="3"/>
  <c r="X13" i="3"/>
  <c r="Y13" i="3" s="1"/>
  <c r="X14" i="3"/>
  <c r="X15" i="3"/>
  <c r="X16" i="3" s="1"/>
  <c r="Y16" i="3" s="1"/>
  <c r="X17" i="3"/>
  <c r="X18" i="3"/>
  <c r="X19" i="3"/>
  <c r="X21" i="3"/>
  <c r="X22" i="3"/>
  <c r="X23" i="3"/>
  <c r="X25" i="3"/>
  <c r="X26" i="3"/>
  <c r="X27" i="3"/>
  <c r="X29" i="3"/>
  <c r="X30" i="3"/>
  <c r="X31" i="3"/>
  <c r="X33" i="3"/>
  <c r="X34" i="3"/>
  <c r="X35" i="3"/>
  <c r="X37" i="3"/>
  <c r="X38" i="3"/>
  <c r="X39" i="3"/>
  <c r="X41" i="3"/>
  <c r="X42" i="3"/>
  <c r="X43" i="3"/>
  <c r="X45" i="3"/>
  <c r="Y45" i="3" s="1"/>
  <c r="X46" i="3"/>
  <c r="X47" i="3"/>
  <c r="X49" i="3"/>
  <c r="X50" i="3"/>
  <c r="Y50" i="3" s="1"/>
  <c r="X51" i="3"/>
  <c r="X53" i="3"/>
  <c r="X54" i="3"/>
  <c r="X55" i="3"/>
  <c r="X57" i="3"/>
  <c r="X58" i="3"/>
  <c r="Y58" i="3" s="1"/>
  <c r="X59" i="3"/>
  <c r="X5" i="3"/>
  <c r="X7" i="2"/>
  <c r="X8" i="2"/>
  <c r="X9" i="2"/>
  <c r="X10" i="2"/>
  <c r="X11" i="2"/>
  <c r="X13" i="2"/>
  <c r="X14" i="2"/>
  <c r="X15" i="2"/>
  <c r="X16" i="2"/>
  <c r="X17" i="2"/>
  <c r="X18" i="2"/>
  <c r="X20" i="2"/>
  <c r="X21" i="2"/>
  <c r="X22" i="2"/>
  <c r="X23" i="2"/>
  <c r="X24" i="2"/>
  <c r="X25" i="2"/>
  <c r="X27" i="2"/>
  <c r="X28" i="2"/>
  <c r="X29" i="2"/>
  <c r="X30" i="2"/>
  <c r="X31" i="2"/>
  <c r="X32" i="2"/>
  <c r="X34" i="2"/>
  <c r="X35" i="2"/>
  <c r="X36" i="2"/>
  <c r="X37" i="2"/>
  <c r="X38" i="2"/>
  <c r="X39" i="2"/>
  <c r="X41" i="2"/>
  <c r="X42" i="2"/>
  <c r="X43" i="2"/>
  <c r="X44" i="2"/>
  <c r="X45" i="2"/>
  <c r="Y45" i="2" s="1"/>
  <c r="X46" i="2"/>
  <c r="X48" i="2"/>
  <c r="X49" i="2"/>
  <c r="X50" i="2"/>
  <c r="X51" i="2"/>
  <c r="X52" i="2"/>
  <c r="Y52" i="2" s="1"/>
  <c r="X53" i="2"/>
  <c r="X55" i="2"/>
  <c r="X56" i="2"/>
  <c r="X57" i="2"/>
  <c r="Y57" i="2" s="1"/>
  <c r="X58" i="2"/>
  <c r="X59" i="2"/>
  <c r="X60" i="2"/>
  <c r="X62" i="2"/>
  <c r="X63" i="2"/>
  <c r="X64" i="2"/>
  <c r="X65" i="2"/>
  <c r="X66" i="2"/>
  <c r="X67" i="2"/>
  <c r="X69" i="2"/>
  <c r="X70" i="2"/>
  <c r="X71" i="2"/>
  <c r="X72" i="2"/>
  <c r="X73" i="2"/>
  <c r="X74" i="2"/>
  <c r="X76" i="2"/>
  <c r="X77" i="2"/>
  <c r="X78" i="2"/>
  <c r="X79" i="2"/>
  <c r="X80" i="2"/>
  <c r="X81" i="2"/>
  <c r="X83" i="2"/>
  <c r="X84" i="2"/>
  <c r="X85" i="2"/>
  <c r="X86" i="2"/>
  <c r="X87" i="2"/>
  <c r="X88" i="2"/>
  <c r="X90" i="2"/>
  <c r="X91" i="2"/>
  <c r="X92" i="2"/>
  <c r="X93" i="2"/>
  <c r="X94" i="2"/>
  <c r="X95" i="2"/>
  <c r="X97" i="2"/>
  <c r="X98" i="2"/>
  <c r="X99" i="2"/>
  <c r="X100" i="2"/>
  <c r="X101" i="2"/>
  <c r="Y101" i="2" s="1"/>
  <c r="X102" i="2"/>
  <c r="X6" i="2"/>
  <c r="Z6" i="1"/>
  <c r="Z12" i="1"/>
  <c r="Z20" i="1"/>
  <c r="Z21" i="1"/>
  <c r="Z16" i="1"/>
  <c r="Z17" i="1"/>
  <c r="Z18" i="1"/>
  <c r="AA18" i="1" s="1"/>
  <c r="Z19" i="1"/>
  <c r="Z24" i="1"/>
  <c r="Z25" i="1"/>
  <c r="Z26" i="1"/>
  <c r="Z28" i="1"/>
  <c r="Z27" i="1"/>
  <c r="AA27" i="1" s="1"/>
  <c r="Z34" i="1"/>
  <c r="Z35" i="1"/>
  <c r="Z36" i="1"/>
  <c r="AA36" i="1" s="1"/>
  <c r="Z33" i="1"/>
  <c r="Z41" i="1"/>
  <c r="AA41" i="1" s="1"/>
  <c r="Z42" i="1"/>
  <c r="Z43" i="1"/>
  <c r="Z44" i="1"/>
  <c r="Z45" i="1"/>
  <c r="Z40" i="1"/>
  <c r="Z50" i="1"/>
  <c r="Z51" i="1"/>
  <c r="Z52" i="1"/>
  <c r="Z53" i="1"/>
  <c r="Z54" i="1"/>
  <c r="Z55" i="1"/>
  <c r="Z49" i="1"/>
  <c r="Z63" i="1"/>
  <c r="Z64" i="1"/>
  <c r="Z65" i="1"/>
  <c r="Z66" i="1"/>
  <c r="Z67" i="1"/>
  <c r="Z68" i="1"/>
  <c r="Z62" i="1"/>
  <c r="Y41" i="6" l="1"/>
  <c r="Z41" i="6" s="1"/>
  <c r="Z40" i="6"/>
  <c r="Z85" i="9"/>
  <c r="Y87" i="9"/>
  <c r="Z87" i="9" s="1"/>
  <c r="Z79" i="9"/>
  <c r="Y81" i="9"/>
  <c r="Z81" i="9" s="1"/>
  <c r="Y75" i="9"/>
  <c r="Z67" i="9"/>
  <c r="Y69" i="9"/>
  <c r="Z69" i="9" s="1"/>
  <c r="Z60" i="9"/>
  <c r="Y63" i="9"/>
  <c r="Z63" i="9" s="1"/>
  <c r="Z55" i="9"/>
  <c r="Y57" i="9"/>
  <c r="Z57" i="9" s="1"/>
  <c r="Y51" i="9"/>
  <c r="Y45" i="9"/>
  <c r="Z45" i="9" s="1"/>
  <c r="Z42" i="9"/>
  <c r="Y39" i="9"/>
  <c r="Z39" i="9" s="1"/>
  <c r="Y33" i="9"/>
  <c r="Y27" i="9"/>
  <c r="Z20" i="9"/>
  <c r="Y21" i="9"/>
  <c r="Z21" i="9" s="1"/>
  <c r="Y15" i="9"/>
  <c r="Z15" i="9" s="1"/>
  <c r="Z14" i="9"/>
  <c r="Y9" i="9"/>
  <c r="Y40" i="7"/>
  <c r="Z40" i="7" s="1"/>
  <c r="Z38" i="7"/>
  <c r="Z32" i="7"/>
  <c r="Y34" i="7"/>
  <c r="Z34" i="7" s="1"/>
  <c r="Y28" i="7"/>
  <c r="Z28" i="7" s="1"/>
  <c r="Z26" i="7"/>
  <c r="Z20" i="7"/>
  <c r="Y22" i="7"/>
  <c r="Z22" i="7" s="1"/>
  <c r="Y16" i="7"/>
  <c r="Z16" i="7" s="1"/>
  <c r="Z14" i="7"/>
  <c r="Z8" i="7"/>
  <c r="Y10" i="7"/>
  <c r="Z10" i="7" s="1"/>
  <c r="Y88" i="7"/>
  <c r="Y82" i="7"/>
  <c r="Y64" i="7"/>
  <c r="Y58" i="7"/>
  <c r="Y52" i="7"/>
  <c r="Y46" i="7"/>
  <c r="Y71" i="6"/>
  <c r="Z33" i="6"/>
  <c r="Y35" i="6"/>
  <c r="Z35" i="6" s="1"/>
  <c r="Y29" i="6"/>
  <c r="Z22" i="6"/>
  <c r="Y23" i="6"/>
  <c r="Z23" i="6" s="1"/>
  <c r="Y17" i="6"/>
  <c r="Z17" i="6" s="1"/>
  <c r="Z16" i="6"/>
  <c r="Y11" i="6"/>
  <c r="Y88" i="5"/>
  <c r="Y82" i="5"/>
  <c r="Y76" i="5"/>
  <c r="Y70" i="5"/>
  <c r="Y64" i="5"/>
  <c r="Y58" i="5"/>
  <c r="Y52" i="5"/>
  <c r="Y46" i="5"/>
  <c r="Y40" i="5"/>
  <c r="Y34" i="5"/>
  <c r="Z27" i="5"/>
  <c r="Y28" i="5"/>
  <c r="Z28" i="5" s="1"/>
  <c r="Y22" i="5"/>
  <c r="Y16" i="5"/>
  <c r="Z6" i="5"/>
  <c r="Y10" i="5"/>
  <c r="Z10" i="5" s="1"/>
  <c r="Z205" i="4"/>
  <c r="Y208" i="4"/>
  <c r="Z208" i="4" s="1"/>
  <c r="Y202" i="4"/>
  <c r="Z202" i="4" s="1"/>
  <c r="Z200" i="4"/>
  <c r="Z193" i="4"/>
  <c r="Y196" i="4"/>
  <c r="Z196" i="4" s="1"/>
  <c r="Y190" i="4"/>
  <c r="Z190" i="4" s="1"/>
  <c r="Z188" i="4"/>
  <c r="Z182" i="4"/>
  <c r="Y184" i="4"/>
  <c r="Z184" i="4" s="1"/>
  <c r="Z175" i="4"/>
  <c r="Y178" i="4"/>
  <c r="Z178" i="4" s="1"/>
  <c r="Z169" i="4"/>
  <c r="Y172" i="4"/>
  <c r="Z172" i="4" s="1"/>
  <c r="Y166" i="4"/>
  <c r="Z166" i="4" s="1"/>
  <c r="Z164" i="4"/>
  <c r="Y160" i="4"/>
  <c r="Z160" i="4" s="1"/>
  <c r="Z158" i="4"/>
  <c r="Y154" i="4"/>
  <c r="Z154" i="4" s="1"/>
  <c r="Z152" i="4"/>
  <c r="Z147" i="4"/>
  <c r="Y148" i="4"/>
  <c r="Z148" i="4" s="1"/>
  <c r="Z141" i="4"/>
  <c r="Y142" i="4"/>
  <c r="Z142" i="4" s="1"/>
  <c r="Z133" i="4"/>
  <c r="Y136" i="4"/>
  <c r="Z136" i="4" s="1"/>
  <c r="Z127" i="4"/>
  <c r="Y130" i="4"/>
  <c r="Z130" i="4" s="1"/>
  <c r="Z121" i="4"/>
  <c r="Y124" i="4"/>
  <c r="Z124" i="4" s="1"/>
  <c r="Z116" i="4"/>
  <c r="Y118" i="4"/>
  <c r="Z118" i="4" s="1"/>
  <c r="Z110" i="4"/>
  <c r="Y112" i="4"/>
  <c r="Z112" i="4" s="1"/>
  <c r="Y106" i="4"/>
  <c r="Y100" i="4"/>
  <c r="Z92" i="4"/>
  <c r="Y94" i="4"/>
  <c r="Z94" i="4" s="1"/>
  <c r="Z86" i="4"/>
  <c r="Y88" i="4"/>
  <c r="Z88" i="4" s="1"/>
  <c r="Z79" i="4"/>
  <c r="Y82" i="4"/>
  <c r="Z82" i="4" s="1"/>
  <c r="Z74" i="4"/>
  <c r="Y76" i="4"/>
  <c r="Z76" i="4" s="1"/>
  <c r="Z67" i="4"/>
  <c r="Y70" i="4"/>
  <c r="Z70" i="4" s="1"/>
  <c r="Y64" i="4"/>
  <c r="Z64" i="4" s="1"/>
  <c r="Z61" i="4"/>
  <c r="Y58" i="4"/>
  <c r="Z49" i="4"/>
  <c r="Y52" i="4"/>
  <c r="Z52" i="4" s="1"/>
  <c r="Z44" i="4"/>
  <c r="Y46" i="4"/>
  <c r="Z46" i="4" s="1"/>
  <c r="Z38" i="4"/>
  <c r="Y40" i="4"/>
  <c r="Z40" i="4" s="1"/>
  <c r="Z32" i="4"/>
  <c r="Y34" i="4"/>
  <c r="Z34" i="4" s="1"/>
  <c r="Z26" i="4"/>
  <c r="Y28" i="4"/>
  <c r="Z28" i="4" s="1"/>
  <c r="Y22" i="4"/>
  <c r="Z22" i="4" s="1"/>
  <c r="Z19" i="4"/>
  <c r="Z15" i="4"/>
  <c r="Y16" i="4"/>
  <c r="Z16" i="4" s="1"/>
  <c r="Z8" i="4"/>
  <c r="Y10" i="4"/>
  <c r="Z10" i="4" s="1"/>
  <c r="X60" i="3"/>
  <c r="Y60" i="3" s="1"/>
  <c r="X56" i="3"/>
  <c r="Y56" i="3" s="1"/>
  <c r="Y55" i="3"/>
  <c r="X52" i="3"/>
  <c r="Y52" i="3" s="1"/>
  <c r="X44" i="3"/>
  <c r="Y44" i="3" s="1"/>
  <c r="Y43" i="3"/>
  <c r="X40" i="3"/>
  <c r="Y40" i="3" s="1"/>
  <c r="Y39" i="3"/>
  <c r="Y35" i="3"/>
  <c r="X36" i="3"/>
  <c r="Y36" i="3" s="1"/>
  <c r="X32" i="3"/>
  <c r="Y32" i="3" s="1"/>
  <c r="Y31" i="3"/>
  <c r="Y27" i="3"/>
  <c r="X28" i="3"/>
  <c r="Y28" i="3" s="1"/>
  <c r="X24" i="3"/>
  <c r="Y24" i="3" s="1"/>
  <c r="Y23" i="3"/>
  <c r="X20" i="3"/>
  <c r="Y20" i="3" s="1"/>
  <c r="Y19" i="3"/>
  <c r="X12" i="3"/>
  <c r="Y12" i="3" s="1"/>
  <c r="Y11" i="3"/>
  <c r="X8" i="3"/>
  <c r="Y8" i="3" s="1"/>
  <c r="Y5" i="3"/>
  <c r="X103" i="2"/>
  <c r="Y103" i="2" s="1"/>
  <c r="X96" i="2"/>
  <c r="Y96" i="2" s="1"/>
  <c r="Y90" i="2"/>
  <c r="X89" i="2"/>
  <c r="Y89" i="2" s="1"/>
  <c r="Y83" i="2"/>
  <c r="X75" i="2"/>
  <c r="Y75" i="2" s="1"/>
  <c r="Y69" i="2"/>
  <c r="X68" i="2"/>
  <c r="Y68" i="2" s="1"/>
  <c r="Y62" i="2"/>
  <c r="X61" i="2"/>
  <c r="Y61" i="2" s="1"/>
  <c r="X54" i="2"/>
  <c r="Y54" i="2" s="1"/>
  <c r="X47" i="2"/>
  <c r="Y47" i="2" s="1"/>
  <c r="X40" i="2"/>
  <c r="Y40" i="2" s="1"/>
  <c r="Y34" i="2"/>
  <c r="Y27" i="2"/>
  <c r="X33" i="2"/>
  <c r="Y33" i="2" s="1"/>
  <c r="X26" i="2"/>
  <c r="Y26" i="2" s="1"/>
  <c r="Y20" i="2"/>
  <c r="X19" i="2"/>
  <c r="Y19" i="2" s="1"/>
  <c r="Y13" i="2"/>
  <c r="X12" i="2"/>
  <c r="Y12" i="2" s="1"/>
  <c r="Y6" i="2"/>
  <c r="X48" i="3"/>
  <c r="Y48" i="3" s="1"/>
  <c r="Z46" i="1"/>
  <c r="AA46" i="1" s="1"/>
  <c r="Z37" i="1"/>
  <c r="AA37" i="1" s="1"/>
  <c r="Z29" i="1"/>
  <c r="AA29" i="1" s="1"/>
  <c r="Z22" i="1"/>
  <c r="AA22" i="1" s="1"/>
</calcChain>
</file>

<file path=xl/sharedStrings.xml><?xml version="1.0" encoding="utf-8"?>
<sst xmlns="http://schemas.openxmlformats.org/spreadsheetml/2006/main" count="850" uniqueCount="233">
  <si>
    <t>Городское поселение</t>
  </si>
  <si>
    <t>Сельское поселение</t>
  </si>
  <si>
    <r>
      <t xml:space="preserve">1.    УКАЖИТЕ НАЗВАНИЕ МУНИЦИПАЛЬНОГО РАЙОНА (ГОРОДСКОГО ОКРУГА), ГДЕ ВЫ ПРОЖИВАЕТЕ И ТИП ВАШЕГО НАСЕЛЕННОГО ПУНКТА? </t>
    </r>
    <r>
      <rPr>
        <i/>
        <sz val="10"/>
        <color theme="1"/>
        <rFont val="Times New Roman"/>
        <family val="1"/>
        <charset val="204"/>
      </rPr>
      <t>(запишите)</t>
    </r>
  </si>
  <si>
    <t>Мужской</t>
  </si>
  <si>
    <t>Женский</t>
  </si>
  <si>
    <r>
      <t>2.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2"/>
        <color theme="1"/>
        <rFont val="Times New Roman"/>
        <family val="1"/>
        <charset val="204"/>
      </rPr>
      <t>ПОЛ</t>
    </r>
  </si>
  <si>
    <r>
      <t>3.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2"/>
        <color theme="1"/>
        <rFont val="Times New Roman"/>
        <family val="1"/>
        <charset val="204"/>
      </rPr>
      <t>ВОЗРАСТ</t>
    </r>
  </si>
  <si>
    <t>18-24</t>
  </si>
  <si>
    <t>25-34</t>
  </si>
  <si>
    <t>35-44</t>
  </si>
  <si>
    <t>45-54</t>
  </si>
  <si>
    <t>55-64</t>
  </si>
  <si>
    <t>65 и старше</t>
  </si>
  <si>
    <r>
      <t>4.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2"/>
        <color theme="1"/>
        <rFont val="Times New Roman"/>
        <family val="1"/>
        <charset val="204"/>
      </rPr>
      <t>УКАЖИТЕ, ПОЖАЛУЙСТА, УРОВЕНЬ ВАШЕГО ОБРАЗОВАНИЯ?</t>
    </r>
  </si>
  <si>
    <t>Общее среднее</t>
  </si>
  <si>
    <t>Среднее специальное</t>
  </si>
  <si>
    <t xml:space="preserve">Неполное высшее </t>
  </si>
  <si>
    <t>Высшее</t>
  </si>
  <si>
    <t xml:space="preserve">Два или более высших/ученая степень </t>
  </si>
  <si>
    <t>1.</t>
  </si>
  <si>
    <t>Да, 1 ребенок</t>
  </si>
  <si>
    <t>2.</t>
  </si>
  <si>
    <t>Да, 2 ребенка</t>
  </si>
  <si>
    <t>3.</t>
  </si>
  <si>
    <t>Да, 3 и более детей</t>
  </si>
  <si>
    <t>4.</t>
  </si>
  <si>
    <t>Нет детей</t>
  </si>
  <si>
    <t>До 10 тысяч рублей</t>
  </si>
  <si>
    <t>От 10 до 20 тысяч рублей</t>
  </si>
  <si>
    <t>От 20 до 30 тысяч рублей</t>
  </si>
  <si>
    <t>От 30 до 40 тысяч рублей</t>
  </si>
  <si>
    <t>5.</t>
  </si>
  <si>
    <t>От 40 до 50 тысяч рублей</t>
  </si>
  <si>
    <t>6.</t>
  </si>
  <si>
    <t>Более 50 тысяч рублей</t>
  </si>
  <si>
    <t>Временно не работаю, безработный, ищу работу</t>
  </si>
  <si>
    <t xml:space="preserve">Не работаю </t>
  </si>
  <si>
    <t>Учащийся, студент (дневного отделения), курсант</t>
  </si>
  <si>
    <t>Домохозяйка, нахожусь в отпуске по уходу за ребенком</t>
  </si>
  <si>
    <t>Неработающий пенсионер, в т.ч. по инвалидности</t>
  </si>
  <si>
    <t>7.</t>
  </si>
  <si>
    <r>
      <t xml:space="preserve">Другое (что именно) </t>
    </r>
    <r>
      <rPr>
        <i/>
        <sz val="12"/>
        <color theme="1"/>
        <rFont val="Times New Roman"/>
        <family val="1"/>
        <charset val="204"/>
      </rPr>
      <t>(запишите)</t>
    </r>
  </si>
  <si>
    <t>___________________________________________________________________</t>
  </si>
  <si>
    <t>Работаю в государственной сфере</t>
  </si>
  <si>
    <t>Работаю в коммерческой сфере</t>
  </si>
  <si>
    <t>Предприниматель</t>
  </si>
  <si>
    <t>Фермер</t>
  </si>
  <si>
    <t>____________________________________________________________________</t>
  </si>
  <si>
    <r>
      <t>5.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ИМЕЕТЕ ЛИ ВЫ ДЕТЕЙ?</t>
    </r>
  </si>
  <si>
    <r>
      <t>6.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2"/>
        <color theme="1"/>
        <rFont val="Times New Roman"/>
        <family val="1"/>
        <charset val="204"/>
      </rPr>
      <t>КАКОВ ПРИМЕРНЫЙ СРЕДНЕМЕСЯЧНЫЙ ДОХОД В РАСЧЕТЕ НА ОДНОГО ЧЛЕНА ВАШЕЙ СЕМЬИ?</t>
    </r>
  </si>
  <si>
    <r>
      <t>7.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2"/>
        <color theme="1"/>
        <rFont val="Times New Roman"/>
        <family val="1"/>
        <charset val="204"/>
      </rPr>
      <t>УКАЖИТЕ ВАШ СОЦИАЛЬНЫЙ СТАТУС В НАСТОЯЩЕЕ ВРЕМЯ?</t>
    </r>
  </si>
  <si>
    <r>
      <t>8.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2"/>
        <color theme="1"/>
        <rFont val="Times New Roman"/>
        <family val="1"/>
        <charset val="204"/>
      </rPr>
      <t>УКАЖИТЕ В КАКОЙ СФЕРЕ ВЫ РАБОТАЕТЕ В НАСТОЯЩЕЕ ВРЕМЯ?</t>
    </r>
  </si>
  <si>
    <r>
      <t>9.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2"/>
        <color theme="1"/>
        <rFont val="Times New Roman"/>
        <family val="1"/>
        <charset val="204"/>
      </rPr>
      <t>КАК ЧАСТО ВЫ ПОЛЬЗУЕТЕСЬ УСЛУГАМИ СЛЕДУЮЩИХ ЧАСТНЫХ ОРГАНИЗАЦИЙ?</t>
    </r>
  </si>
  <si>
    <t>Дошкольные учреждения</t>
  </si>
  <si>
    <t>Организации в области отдыха и оздоровления детей</t>
  </si>
  <si>
    <t>Организации в области дополнительного образования детей (музыка, спорт, танцы, иностранные языки и др.)</t>
  </si>
  <si>
    <t>Медицинские учреждения</t>
  </si>
  <si>
    <t>Организации в области психолого-педагогического сопровождения детей с ограниченными возможностями здоровья (в возрасте до 6 лет)</t>
  </si>
  <si>
    <t>Организации в сфере культуры (кинотеатры, клубы, театры, галереи, музеи)</t>
  </si>
  <si>
    <t>Организации в сфере ЖКХ</t>
  </si>
  <si>
    <t>Организации розничной торговли (ярмарки, магазины, аптеки)</t>
  </si>
  <si>
    <t xml:space="preserve">Организации по перевозке пассажиров наземным транспортом </t>
  </si>
  <si>
    <t>Интернет-провайдеры</t>
  </si>
  <si>
    <t>Организации в сфере социального обслуживания, в том числе, обслуживание на дому</t>
  </si>
  <si>
    <t>Организации в сфере туризма и отдыха</t>
  </si>
  <si>
    <t>Организации в сфере ритуального обслуживания</t>
  </si>
  <si>
    <t>Точки реализации фермерской продукции</t>
  </si>
  <si>
    <t>Не пользовался в течение 12 месяцев</t>
  </si>
  <si>
    <t>Ежедневно</t>
  </si>
  <si>
    <t>Несколько раз в неделю</t>
  </si>
  <si>
    <t>Несколько раз в месяц</t>
  </si>
  <si>
    <t>Несколько раз в год</t>
  </si>
  <si>
    <t>Затрудняюсь ответить</t>
  </si>
  <si>
    <r>
      <t>10.</t>
    </r>
    <r>
      <rPr>
        <b/>
        <sz val="7"/>
        <color theme="1"/>
        <rFont val="Times New Roman"/>
        <family val="1"/>
        <charset val="204"/>
      </rPr>
      <t xml:space="preserve">                  </t>
    </r>
    <r>
      <rPr>
        <b/>
        <sz val="12"/>
        <color theme="1"/>
        <rFont val="Times New Roman"/>
        <family val="1"/>
        <charset val="204"/>
      </rPr>
      <t xml:space="preserve">УКАЖИТЕ, КОМУ ИЗ ИСПОЛНИТЕЛЕЙ ПЕРЕЧИСЛЕННЫХ УСЛУГ ВЫ ОТДАЕТЕ ПРЕДПОЧТЕНИЕ? </t>
    </r>
  </si>
  <si>
    <t>Услуги дошкольных учреждений</t>
  </si>
  <si>
    <t>Услуги организаций в области отдыха и оздоровления детей</t>
  </si>
  <si>
    <t>Услуги организаций в области дополнительного образования детей (музыка, спорт, танцы, иностранные языки и др.)</t>
  </si>
  <si>
    <t>Услуги медицинских учреждений</t>
  </si>
  <si>
    <t>Услуги организаций в области психолого-педагогического сопровождения детей с ограниченными возможностями здоровья (в возрасте до 6 лет)</t>
  </si>
  <si>
    <t>Услуги организаций в сфере культуры (кинотеатры, клубы, театры, галереи, музеи)</t>
  </si>
  <si>
    <t>Услуги организаций в сфере жилищно-коммунального хозяйства</t>
  </si>
  <si>
    <t>8.</t>
  </si>
  <si>
    <t>Услуги организаций розничной торговли (рынки, ярмарки, магазины, аптеки)</t>
  </si>
  <si>
    <t>9.</t>
  </si>
  <si>
    <t>Услуги компаний по перевозке пассажиров наземным транспортом</t>
  </si>
  <si>
    <t>10.</t>
  </si>
  <si>
    <t>Услуги интернет-провайдеров</t>
  </si>
  <si>
    <t>11.</t>
  </si>
  <si>
    <t xml:space="preserve">Услуги организаций в сфере социального обслуживания, в том числе, обслуживание на дому </t>
  </si>
  <si>
    <t>12.</t>
  </si>
  <si>
    <t>Услуги компаний в сфере туризма и отдыха</t>
  </si>
  <si>
    <t>13.</t>
  </si>
  <si>
    <t>Ритуальные услуги</t>
  </si>
  <si>
    <t>14.</t>
  </si>
  <si>
    <t>Реализация фермерской продукции (магазины, палатки, лотки с фермерскими продуктами)</t>
  </si>
  <si>
    <t>Государственные</t>
  </si>
  <si>
    <t>Частные</t>
  </si>
  <si>
    <t>Все равно</t>
  </si>
  <si>
    <r>
      <t>11.</t>
    </r>
    <r>
      <rPr>
        <b/>
        <sz val="7"/>
        <color theme="1"/>
        <rFont val="Times New Roman"/>
        <family val="1"/>
        <charset val="204"/>
      </rPr>
      <t xml:space="preserve">                  </t>
    </r>
    <r>
      <rPr>
        <b/>
        <sz val="12"/>
        <color theme="1"/>
        <rFont val="Times New Roman"/>
        <family val="1"/>
        <charset val="204"/>
      </rPr>
      <t xml:space="preserve">ОЦЕНИТЕ, КАКИХ ТОВАРОВ И УСЛУГ, ПО ВАШЕМУ МНЕНИЮ, НЕ ХВАТАЕТ В ВАШЕМ РАЙОНЕ? </t>
    </r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</si>
  <si>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2"/>
        <color theme="1"/>
        <rFont val="Times New Roman"/>
        <family val="1"/>
        <charset val="204"/>
      </rPr>
      <t> </t>
    </r>
  </si>
  <si>
    <t xml:space="preserve">Продукты питания </t>
  </si>
  <si>
    <r>
      <t>2.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2"/>
        <color theme="1"/>
        <rFont val="Times New Roman"/>
        <family val="1"/>
        <charset val="204"/>
      </rPr>
      <t> </t>
    </r>
  </si>
  <si>
    <t>Бытовая химия</t>
  </si>
  <si>
    <r>
      <t>3.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2"/>
        <color theme="1"/>
        <rFont val="Times New Roman"/>
        <family val="1"/>
        <charset val="204"/>
      </rPr>
      <t> </t>
    </r>
  </si>
  <si>
    <t xml:space="preserve">Электроника </t>
  </si>
  <si>
    <r>
      <t>4.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2"/>
        <color theme="1"/>
        <rFont val="Times New Roman"/>
        <family val="1"/>
        <charset val="204"/>
      </rPr>
      <t> </t>
    </r>
  </si>
  <si>
    <t>Текстиль</t>
  </si>
  <si>
    <r>
      <t>5.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2"/>
        <color theme="1"/>
        <rFont val="Times New Roman"/>
        <family val="1"/>
        <charset val="204"/>
      </rPr>
      <t> </t>
    </r>
  </si>
  <si>
    <t>Товары для дома</t>
  </si>
  <si>
    <r>
      <t>6.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2"/>
        <color theme="1"/>
        <rFont val="Times New Roman"/>
        <family val="1"/>
        <charset val="204"/>
      </rPr>
      <t> </t>
    </r>
  </si>
  <si>
    <t>Мебель</t>
  </si>
  <si>
    <r>
      <t>7.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2"/>
        <color theme="1"/>
        <rFont val="Times New Roman"/>
        <family val="1"/>
        <charset val="204"/>
      </rPr>
      <t> </t>
    </r>
  </si>
  <si>
    <t>Товары для ремонта, строительства, садоводства</t>
  </si>
  <si>
    <r>
      <t>8.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2"/>
        <color theme="1"/>
        <rFont val="Times New Roman"/>
        <family val="1"/>
        <charset val="204"/>
      </rPr>
      <t> </t>
    </r>
  </si>
  <si>
    <t>Автомобили и товары для автомобилей</t>
  </si>
  <si>
    <r>
      <t>9.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2"/>
        <color theme="1"/>
        <rFont val="Times New Roman"/>
        <family val="1"/>
        <charset val="204"/>
      </rPr>
      <t> </t>
    </r>
  </si>
  <si>
    <t>Одежда, обувь, аксессуары</t>
  </si>
  <si>
    <r>
      <t>10.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2"/>
        <color theme="1"/>
        <rFont val="Times New Roman"/>
        <family val="1"/>
        <charset val="204"/>
      </rPr>
      <t> </t>
    </r>
  </si>
  <si>
    <t>Книги и канцтовары</t>
  </si>
  <si>
    <r>
      <t>11.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2"/>
        <color theme="1"/>
        <rFont val="Times New Roman"/>
        <family val="1"/>
        <charset val="204"/>
      </rPr>
      <t> </t>
    </r>
  </si>
  <si>
    <t>Парфюмерия и косметика</t>
  </si>
  <si>
    <r>
      <t>12.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2"/>
        <color theme="1"/>
        <rFont val="Times New Roman"/>
        <family val="1"/>
        <charset val="204"/>
      </rPr>
      <t> </t>
    </r>
  </si>
  <si>
    <t>Спортивные товары и товары для туризма и рыболовства</t>
  </si>
  <si>
    <r>
      <t>13.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2"/>
        <color theme="1"/>
        <rFont val="Times New Roman"/>
        <family val="1"/>
        <charset val="204"/>
      </rPr>
      <t> </t>
    </r>
  </si>
  <si>
    <t>Товары для детей</t>
  </si>
  <si>
    <r>
      <t>14.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2"/>
        <color theme="1"/>
        <rFont val="Times New Roman"/>
        <family val="1"/>
        <charset val="204"/>
      </rPr>
      <t> </t>
    </r>
  </si>
  <si>
    <t>Аптеки</t>
  </si>
  <si>
    <r>
      <t>15.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2"/>
        <color theme="1"/>
        <rFont val="Times New Roman"/>
        <family val="1"/>
        <charset val="204"/>
      </rPr>
      <t> </t>
    </r>
  </si>
  <si>
    <t>Товары для животных</t>
  </si>
  <si>
    <r>
      <t>16.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2"/>
        <color theme="1"/>
        <rFont val="Times New Roman"/>
        <family val="1"/>
        <charset val="204"/>
      </rPr>
      <t> </t>
    </r>
  </si>
  <si>
    <t>Другое</t>
  </si>
  <si>
    <r>
      <t>17.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2"/>
        <color theme="1"/>
        <rFont val="Times New Roman"/>
        <family val="1"/>
        <charset val="204"/>
      </rPr>
      <t> </t>
    </r>
  </si>
  <si>
    <t>Все есть, всех товаров хватает</t>
  </si>
  <si>
    <r>
      <t>18.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2"/>
        <color theme="1"/>
        <rFont val="Times New Roman"/>
        <family val="1"/>
        <charset val="204"/>
      </rPr>
      <t> </t>
    </r>
  </si>
  <si>
    <t>Кафе, рестораны, бары</t>
  </si>
  <si>
    <r>
      <t>19.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2"/>
        <color theme="1"/>
        <rFont val="Times New Roman"/>
        <family val="1"/>
        <charset val="204"/>
      </rPr>
      <t> </t>
    </r>
  </si>
  <si>
    <t>Театры, кинотеатры, музеи, галереи и клубы</t>
  </si>
  <si>
    <r>
      <t>20.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2"/>
        <color theme="1"/>
        <rFont val="Times New Roman"/>
        <family val="1"/>
        <charset val="204"/>
      </rPr>
      <t> </t>
    </r>
  </si>
  <si>
    <t>Услуги по строительству, ремонту и уборке</t>
  </si>
  <si>
    <r>
      <t>21.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2"/>
        <color theme="1"/>
        <rFont val="Times New Roman"/>
        <family val="1"/>
        <charset val="204"/>
      </rPr>
      <t> </t>
    </r>
  </si>
  <si>
    <t>Автомастерские</t>
  </si>
  <si>
    <r>
      <t>22.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2"/>
        <color theme="1"/>
        <rFont val="Times New Roman"/>
        <family val="1"/>
        <charset val="204"/>
      </rPr>
      <t> </t>
    </r>
  </si>
  <si>
    <t>Бытовые услуги: прачечная, ремонт обуви, металлоремонт</t>
  </si>
  <si>
    <r>
      <t>23.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2"/>
        <color theme="1"/>
        <rFont val="Times New Roman"/>
        <family val="1"/>
        <charset val="204"/>
      </rPr>
      <t> </t>
    </r>
  </si>
  <si>
    <t>Образовательные услуги, курсы для взрослых</t>
  </si>
  <si>
    <r>
      <t>24.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2"/>
        <color theme="1"/>
        <rFont val="Times New Roman"/>
        <family val="1"/>
        <charset val="204"/>
      </rPr>
      <t> </t>
    </r>
  </si>
  <si>
    <t>Услуги дополнительного образования для детей</t>
  </si>
  <si>
    <r>
      <t>25.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2"/>
        <color theme="1"/>
        <rFont val="Times New Roman"/>
        <family val="1"/>
        <charset val="204"/>
      </rPr>
      <t> </t>
    </r>
  </si>
  <si>
    <t>Банки и страховые компании, обмен валюты</t>
  </si>
  <si>
    <r>
      <t>26.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2"/>
        <color theme="1"/>
        <rFont val="Times New Roman"/>
        <family val="1"/>
        <charset val="204"/>
      </rPr>
      <t> </t>
    </r>
  </si>
  <si>
    <t>Спортивные занятия для взрослых</t>
  </si>
  <si>
    <r>
      <t>27.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2"/>
        <color theme="1"/>
        <rFont val="Times New Roman"/>
        <family val="1"/>
        <charset val="204"/>
      </rPr>
      <t> </t>
    </r>
  </si>
  <si>
    <t>Спортивные занятия для детей</t>
  </si>
  <si>
    <r>
      <t>28.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2"/>
        <color theme="1"/>
        <rFont val="Times New Roman"/>
        <family val="1"/>
        <charset val="204"/>
      </rPr>
      <t> </t>
    </r>
  </si>
  <si>
    <t>Медицинские услуги для взрослых</t>
  </si>
  <si>
    <r>
      <t>29.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2"/>
        <color theme="1"/>
        <rFont val="Times New Roman"/>
        <family val="1"/>
        <charset val="204"/>
      </rPr>
      <t> </t>
    </r>
  </si>
  <si>
    <t>Медицинские услуги для детей</t>
  </si>
  <si>
    <r>
      <t>30.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2"/>
        <color theme="1"/>
        <rFont val="Times New Roman"/>
        <family val="1"/>
        <charset val="204"/>
      </rPr>
      <t> </t>
    </r>
  </si>
  <si>
    <t>Ветеринарные услуги</t>
  </si>
  <si>
    <r>
      <t>31.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2"/>
        <color theme="1"/>
        <rFont val="Times New Roman"/>
        <family val="1"/>
        <charset val="204"/>
      </rPr>
      <t> </t>
    </r>
  </si>
  <si>
    <t>Салоны красоты, парикмахерские</t>
  </si>
  <si>
    <r>
      <t>32.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2"/>
        <color theme="1"/>
        <rFont val="Times New Roman"/>
        <family val="1"/>
        <charset val="204"/>
      </rPr>
      <t> </t>
    </r>
  </si>
  <si>
    <t>Туристические услуги</t>
  </si>
  <si>
    <r>
      <t>33.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2"/>
        <color theme="1"/>
        <rFont val="Times New Roman"/>
        <family val="1"/>
        <charset val="204"/>
      </rPr>
      <t> </t>
    </r>
  </si>
  <si>
    <t>Юридические услуги и нотариус</t>
  </si>
  <si>
    <r>
      <t>34.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2"/>
        <color theme="1"/>
        <rFont val="Times New Roman"/>
        <family val="1"/>
        <charset val="204"/>
      </rPr>
      <t> </t>
    </r>
  </si>
  <si>
    <t>Охранные услуги</t>
  </si>
  <si>
    <r>
      <t>35.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2"/>
        <color theme="1"/>
        <rFont val="Times New Roman"/>
        <family val="1"/>
        <charset val="204"/>
      </rPr>
      <t> </t>
    </r>
  </si>
  <si>
    <r>
      <t>36.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2"/>
        <color theme="1"/>
        <rFont val="Times New Roman"/>
        <family val="1"/>
        <charset val="204"/>
      </rPr>
      <t> </t>
    </r>
  </si>
  <si>
    <t>Все есть, всех услуг хватает</t>
  </si>
  <si>
    <r>
      <t>12.</t>
    </r>
    <r>
      <rPr>
        <b/>
        <sz val="7"/>
        <color theme="1"/>
        <rFont val="Times New Roman"/>
        <family val="1"/>
        <charset val="204"/>
      </rPr>
      <t xml:space="preserve">        </t>
    </r>
    <r>
      <rPr>
        <b/>
        <sz val="12"/>
        <color theme="1"/>
        <rFont val="Times New Roman"/>
        <family val="1"/>
        <charset val="204"/>
      </rPr>
      <t xml:space="preserve">КАК ВЫ ОЦЕНИВАЕТЕ КОЛИЧЕСТВО ОРГАНИЗАЦИЙ, ОКАЗЫВАЮЩИХ УСЛУГИ НА ТЕРРИТОРИИ ИЧАЛКОВСКОГО МУНИЦИПАЛЬНОГО РАЙОНА? </t>
    </r>
  </si>
  <si>
    <t xml:space="preserve">Организации в сфере социального обслуживания, в том числе, обслуживание на дому </t>
  </si>
  <si>
    <t>Избыточно много</t>
  </si>
  <si>
    <t>Достаточно</t>
  </si>
  <si>
    <t>Мало</t>
  </si>
  <si>
    <t>Совсем нет</t>
  </si>
  <si>
    <r>
      <t>13.</t>
    </r>
    <r>
      <rPr>
        <b/>
        <sz val="7"/>
        <color theme="1"/>
        <rFont val="Times New Roman"/>
        <family val="1"/>
        <charset val="204"/>
      </rPr>
      <t xml:space="preserve">                  </t>
    </r>
    <r>
      <rPr>
        <b/>
        <sz val="12"/>
        <color theme="1"/>
        <rFont val="Times New Roman"/>
        <family val="1"/>
        <charset val="204"/>
      </rPr>
      <t xml:space="preserve">НАСКОЛЬКО ВЫ УДОВЛЕТВОРЕНЫ КАЧЕСТВОМ ПРЕДОСТАВЛЯЕМЫХ УСЛУГ ПО СЛЕДУЮЩИМ КРИТЕРИЯМ?  </t>
    </r>
  </si>
  <si>
    <t>государственные</t>
  </si>
  <si>
    <t>частные</t>
  </si>
  <si>
    <t xml:space="preserve">1. Затрудняюсь ответить     2. Не удовлетворен </t>
  </si>
  <si>
    <t xml:space="preserve">3. Скорее не удовлетворён     4. Скорее удовлетворен      5. Удовлетворен </t>
  </si>
  <si>
    <r>
      <t>14.</t>
    </r>
    <r>
      <rPr>
        <b/>
        <sz val="7"/>
        <color theme="1"/>
        <rFont val="Times New Roman"/>
        <family val="1"/>
        <charset val="204"/>
      </rPr>
      <t xml:space="preserve">                  </t>
    </r>
    <r>
      <rPr>
        <b/>
        <sz val="12"/>
        <color theme="1"/>
        <rFont val="Times New Roman"/>
        <family val="1"/>
        <charset val="204"/>
      </rPr>
      <t xml:space="preserve">НАСКОЛЬКО ВЫ УДОВЛЕТВОРЕНЫ ХАРАКТЕРИСТИКАМИ СЛЕДУЮЩИХ ТОВАРОВ, РАБОТ И УСЛУГ НА РЫНКАХ ИЧАЛКОВСКОГО МУНИЦИПАЛЬНОГО РАЙОНА ПО СЛЕДУЮЩИМ КРИТЕРИЯМ?  </t>
    </r>
  </si>
  <si>
    <r>
      <t>15.</t>
    </r>
    <r>
      <rPr>
        <b/>
        <sz val="7"/>
        <color theme="1"/>
        <rFont val="Times New Roman"/>
        <family val="1"/>
        <charset val="204"/>
      </rPr>
      <t xml:space="preserve">        </t>
    </r>
    <r>
      <rPr>
        <b/>
        <sz val="12"/>
        <color theme="1"/>
        <rFont val="Times New Roman"/>
        <family val="1"/>
        <charset val="204"/>
      </rPr>
      <t>ОЦЕНИТЕ, НАСКОЛЬКО ВЫ УДОВЛЕТВОРЕНЫ КАЧЕСТВОМ СЛЕДУЮЩИХ УСЛУГ, ПРЕДОСТАВЛЯЕМЫХ СУБЪЕКТАМИ ЕСТЕСТВЕННЫХ МОНОПОЛИЙ В ВАШЕМ РАЙОНЕ</t>
    </r>
  </si>
  <si>
    <t>Водоснабжение, водоотведение</t>
  </si>
  <si>
    <t>Газоснабжение</t>
  </si>
  <si>
    <t>Электроснабжение</t>
  </si>
  <si>
    <t>Теплоснабжение</t>
  </si>
  <si>
    <t>Телефония</t>
  </si>
  <si>
    <t>Интернет</t>
  </si>
  <si>
    <t>Полностью удовлетворен</t>
  </si>
  <si>
    <t>Скорее удовлетворен</t>
  </si>
  <si>
    <t>Скорее не удовлетворен</t>
  </si>
  <si>
    <t>Совершенно не удовлетворен</t>
  </si>
  <si>
    <t>Не пользуюсь</t>
  </si>
  <si>
    <r>
      <t>16.</t>
    </r>
    <r>
      <rPr>
        <b/>
        <sz val="7"/>
        <color theme="1"/>
        <rFont val="Times New Roman"/>
        <family val="1"/>
        <charset val="204"/>
      </rPr>
      <t xml:space="preserve">        </t>
    </r>
    <r>
      <rPr>
        <b/>
        <sz val="12"/>
        <color theme="1"/>
        <rFont val="Times New Roman"/>
        <family val="1"/>
        <charset val="204"/>
      </rPr>
      <t xml:space="preserve">УКАЖИТЕ, КАКИМИ ИСТОЧНИКАМИ ИНФОРМАЦИИ О ДЕЯТЕЛЬНОСТИ ОРГАНОВ ВЛАСТИ ИЧАЛКОВСКОГО МУНИЦИПАЛЬНОГО РАЙОНА ВЫ ПРЕДПОЧИТАЕТЕ ПОЛЬЗОВАТЬСЯ И КАКИМ ДОВЕРЯЕТЕ БОЛЬШЕ ВСЕГО? </t>
    </r>
    <r>
      <rPr>
        <i/>
        <sz val="12"/>
        <color theme="1"/>
        <rFont val="Times New Roman"/>
        <family val="1"/>
        <charset val="204"/>
      </rPr>
      <t>(Укажите по одному варианту ответа)</t>
    </r>
  </si>
  <si>
    <t>Предпочитаете пользоваться</t>
  </si>
  <si>
    <t>Телевидение</t>
  </si>
  <si>
    <t>Печатные СМИ</t>
  </si>
  <si>
    <t>Радио</t>
  </si>
  <si>
    <t>Официальные сайты, порталы и прочие электронные ресурсы органов власти</t>
  </si>
  <si>
    <t>Доверяю больше всего</t>
  </si>
  <si>
    <r>
      <t>17.</t>
    </r>
    <r>
      <rPr>
        <b/>
        <sz val="7"/>
        <color theme="1"/>
        <rFont val="Times New Roman"/>
        <family val="1"/>
        <charset val="204"/>
      </rPr>
      <t xml:space="preserve">                  </t>
    </r>
    <r>
      <rPr>
        <b/>
        <sz val="12"/>
        <color theme="1"/>
        <rFont val="Times New Roman"/>
        <family val="1"/>
        <charset val="204"/>
      </rPr>
      <t>ОЦЕНИТЕ КАЧЕСТВО ОФИЦИАЛЬНОЙ ИНФОРМАЦИИ, РАЗМЕЩАЕМОЙ НА ОФИЦИАЛЬНЫХ САЙТАХ, ПОРТАЛАХ И ПРОЧИХ ЭЛЕКТРОННЫХ РЕСУРСАХ ОРГАНОВ ВЛАСТИ ИЧАЛКОВСКОГО  МУНИЦИПАЛЬНОГО РАЙОНА</t>
    </r>
  </si>
  <si>
    <t>Уровень доступности</t>
  </si>
  <si>
    <t>Удовлетворительно</t>
  </si>
  <si>
    <t>Скорее удовлетворительно</t>
  </si>
  <si>
    <t>Скорее не удовлетворительно</t>
  </si>
  <si>
    <t>Неудовлетворительно</t>
  </si>
  <si>
    <t>Затрудняюсь ответить/Мне ничего не известно о такой информации</t>
  </si>
  <si>
    <t>Уровень понятности</t>
  </si>
  <si>
    <t>Удобство получения</t>
  </si>
  <si>
    <t>Удобство расположения</t>
  </si>
  <si>
    <t>Качество услуг</t>
  </si>
  <si>
    <t>Уровень цен</t>
  </si>
  <si>
    <t>Возможность выбора</t>
  </si>
  <si>
    <t>чел.</t>
  </si>
  <si>
    <t>Организация в сфере ЖКХ</t>
  </si>
  <si>
    <t xml:space="preserve">11.                  ОЦЕНИТЕ, КАКИХ ТОВАРОВ И УСЛУГ, ПО ВАШЕМУ МНЕНИЮ, НЕ ХВАТАЕТ В ВАШЕМ РАЙОНЕ? </t>
  </si>
  <si>
    <t>3.Скорее не удовлетворен</t>
  </si>
  <si>
    <t>1.Затрудняюсь ответить</t>
  </si>
  <si>
    <t>2.Не удовлетворен</t>
  </si>
  <si>
    <t>4. Скорее удовлетворен</t>
  </si>
  <si>
    <t>5.Удовлетворен</t>
  </si>
  <si>
    <r>
      <t>10.</t>
    </r>
    <r>
      <rPr>
        <b/>
        <sz val="7"/>
        <color theme="1"/>
        <rFont val="Times New Roman"/>
        <family val="1"/>
        <charset val="204"/>
      </rPr>
      <t> </t>
    </r>
    <r>
      <rPr>
        <b/>
        <sz val="12"/>
        <color theme="1"/>
        <rFont val="Times New Roman"/>
        <family val="1"/>
        <charset val="204"/>
      </rPr>
      <t xml:space="preserve">УКАЖИТЕ, КОМУ ИЗ ИСПОЛНИТЕЛЕЙ ПЕРЕЧИСЛЕННЫХ УСЛУГ ВЫ ОТДАЕТЕ ПРЕДПОЧТЕНИЕ? </t>
    </r>
  </si>
  <si>
    <r>
      <t>12.</t>
    </r>
    <r>
      <rPr>
        <b/>
        <sz val="12"/>
        <color theme="1"/>
        <rFont val="Times New Roman"/>
        <family val="1"/>
        <charset val="204"/>
      </rPr>
      <t xml:space="preserve">КАК ВЫ ОЦЕНИВАЕТЕ КОЛИЧЕСТВО ОРГАНИЗАЦИЙ, ОКАЗЫВАЮЩИХ УСЛУГИ НА </t>
    </r>
  </si>
  <si>
    <t xml:space="preserve">ТЕРРИТОРИИ ИЧАЛКОВСКОГО МУНИЦИПАЛЬНОГО РАЙОНА? </t>
  </si>
  <si>
    <t>1.затрудняюсь ответить</t>
  </si>
  <si>
    <t>2. не удовлетворен</t>
  </si>
  <si>
    <t>3. скорее не удовлетворен</t>
  </si>
  <si>
    <t>4. скорее удовлетворен</t>
  </si>
  <si>
    <t>5.удовлетворен</t>
  </si>
  <si>
    <t xml:space="preserve">13. НАСКОЛЬКО ВЫ УДОВЛЕТВОРЕНЫ КАЧЕСТВОМ ПРЕДОСТАВЛЯЕМЫХ УСЛУГ ПО СЛЕДУЮЩИМ КРИТЕРИЯМ?  </t>
  </si>
  <si>
    <r>
      <t xml:space="preserve">1. УКАЖИТЕ НАЗВАНИЕ МУНИЦИПАЛЬНОГО РАЙОНА (ГОРОДСКОГО ОКРУГА), ГДЕ ВЫ ПРОЖИВАЕТЕ И ТИП ВАШЕГО НАСЕЛЕННОГО ПУНКТА? </t>
    </r>
    <r>
      <rPr>
        <i/>
        <sz val="10"/>
        <color theme="1"/>
        <rFont val="Times New Roman"/>
        <family val="1"/>
        <charset val="204"/>
      </rPr>
      <t>(запишите)</t>
    </r>
  </si>
  <si>
    <t>Ичалковский муниципальный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</si>
</sst>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A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A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A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4" xfId="0" applyFont="1" applyBorder="1" applyAlignment="1">
      <alignment vertical="center" wrapText="1"/>
    </xf>
    <xf numFmtId="0" fontId="0" fillId="0" borderId="3" xfId="0" applyBorder="1"/>
    <xf numFmtId="0" fontId="0" fillId="0" borderId="5" xfId="0" applyBorder="1"/>
    <xf numFmtId="0" fontId="2" fillId="2" borderId="6" xfId="0" applyFont="1" applyFill="1" applyBorder="1" applyAlignment="1">
      <alignment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2" fillId="2" borderId="7" xfId="0" applyFont="1" applyFill="1" applyBorder="1" applyAlignment="1">
      <alignment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11" fillId="3" borderId="6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6" fillId="0" borderId="7" xfId="0" applyFont="1" applyBorder="1" applyAlignment="1">
      <alignment horizontal="right" vertical="center" wrapText="1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 wrapText="1"/>
    </xf>
    <xf numFmtId="0" fontId="0" fillId="0" borderId="0" xfId="0" applyBorder="1"/>
    <xf numFmtId="0" fontId="13" fillId="0" borderId="0" xfId="0" applyFont="1"/>
    <xf numFmtId="0" fontId="2" fillId="0" borderId="12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0" fillId="0" borderId="14" xfId="0" applyBorder="1"/>
    <xf numFmtId="0" fontId="10" fillId="0" borderId="3" xfId="0" applyFont="1" applyBorder="1" applyAlignment="1">
      <alignment vertical="center" wrapText="1"/>
    </xf>
    <xf numFmtId="0" fontId="1" fillId="2" borderId="0" xfId="0" applyFont="1" applyFill="1"/>
    <xf numFmtId="0" fontId="2" fillId="4" borderId="2" xfId="0" applyFont="1" applyFill="1" applyBorder="1" applyAlignment="1">
      <alignment vertical="center" wrapText="1"/>
    </xf>
    <xf numFmtId="0" fontId="2" fillId="4" borderId="7" xfId="0" applyFont="1" applyFill="1" applyBorder="1" applyAlignment="1">
      <alignment vertical="center" wrapText="1"/>
    </xf>
    <xf numFmtId="0" fontId="0" fillId="4" borderId="3" xfId="0" applyFill="1" applyBorder="1"/>
    <xf numFmtId="0" fontId="2" fillId="4" borderId="1" xfId="0" applyFont="1" applyFill="1" applyBorder="1" applyAlignment="1">
      <alignment vertical="center" wrapText="1"/>
    </xf>
    <xf numFmtId="0" fontId="2" fillId="4" borderId="6" xfId="0" applyFont="1" applyFill="1" applyBorder="1" applyAlignment="1">
      <alignment vertical="center" wrapText="1"/>
    </xf>
    <xf numFmtId="0" fontId="2" fillId="5" borderId="4" xfId="0" applyFont="1" applyFill="1" applyBorder="1" applyAlignment="1">
      <alignment vertical="center" wrapText="1"/>
    </xf>
    <xf numFmtId="0" fontId="2" fillId="5" borderId="3" xfId="0" applyFont="1" applyFill="1" applyBorder="1"/>
    <xf numFmtId="0" fontId="0" fillId="5" borderId="3" xfId="0" applyFill="1" applyBorder="1"/>
    <xf numFmtId="0" fontId="2" fillId="5" borderId="9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2" fillId="5" borderId="8" xfId="0" applyFont="1" applyFill="1" applyBorder="1" applyAlignment="1">
      <alignment vertical="center" wrapText="1"/>
    </xf>
    <xf numFmtId="0" fontId="2" fillId="5" borderId="6" xfId="0" applyFont="1" applyFill="1" applyBorder="1" applyAlignment="1">
      <alignment vertical="center" wrapText="1"/>
    </xf>
    <xf numFmtId="0" fontId="2" fillId="5" borderId="7" xfId="0" applyFont="1" applyFill="1" applyBorder="1" applyAlignment="1">
      <alignment vertical="center" wrapText="1"/>
    </xf>
    <xf numFmtId="0" fontId="2" fillId="5" borderId="10" xfId="0" applyFont="1" applyFill="1" applyBorder="1" applyAlignment="1">
      <alignment vertical="center" wrapText="1"/>
    </xf>
    <xf numFmtId="0" fontId="2" fillId="5" borderId="0" xfId="0" applyFont="1" applyFill="1" applyBorder="1" applyAlignment="1">
      <alignment vertical="center" wrapText="1"/>
    </xf>
    <xf numFmtId="0" fontId="2" fillId="5" borderId="3" xfId="0" applyFont="1" applyFill="1" applyBorder="1" applyAlignment="1">
      <alignment vertical="center" wrapText="1"/>
    </xf>
    <xf numFmtId="0" fontId="2" fillId="5" borderId="11" xfId="0" applyFont="1" applyFill="1" applyBorder="1" applyAlignment="1">
      <alignment vertical="center" wrapText="1"/>
    </xf>
    <xf numFmtId="0" fontId="2" fillId="4" borderId="15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2" fillId="4" borderId="3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5" fillId="2" borderId="0" xfId="0" applyFont="1" applyFill="1"/>
    <xf numFmtId="0" fontId="0" fillId="0" borderId="3" xfId="0" applyFont="1" applyBorder="1" applyAlignment="1"/>
    <xf numFmtId="0" fontId="0" fillId="0" borderId="3" xfId="0" applyFont="1" applyBorder="1"/>
    <xf numFmtId="0" fontId="0" fillId="2" borderId="3" xfId="0" applyFont="1" applyFill="1" applyBorder="1"/>
    <xf numFmtId="0" fontId="0" fillId="2" borderId="3" xfId="0" applyFill="1" applyBorder="1"/>
    <xf numFmtId="0" fontId="0" fillId="2" borderId="3" xfId="0" applyFont="1" applyFill="1" applyBorder="1" applyAlignment="1"/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vertical="center" wrapText="1"/>
    </xf>
    <xf numFmtId="0" fontId="0" fillId="0" borderId="17" xfId="0" applyFill="1" applyBorder="1"/>
    <xf numFmtId="164" fontId="0" fillId="0" borderId="0" xfId="0" applyNumberFormat="1"/>
    <xf numFmtId="164" fontId="0" fillId="0" borderId="14" xfId="0" applyNumberFormat="1" applyBorder="1"/>
    <xf numFmtId="0" fontId="0" fillId="0" borderId="0" xfId="0" applyFill="1" applyBorder="1"/>
    <xf numFmtId="0" fontId="0" fillId="0" borderId="17" xfId="0" applyFont="1" applyFill="1" applyBorder="1" applyAlignment="1"/>
    <xf numFmtId="164" fontId="0" fillId="0" borderId="0" xfId="0" applyNumberFormat="1" applyFont="1"/>
    <xf numFmtId="0" fontId="0" fillId="4" borderId="17" xfId="0" applyFill="1" applyBorder="1"/>
    <xf numFmtId="0" fontId="0" fillId="5" borderId="17" xfId="0" applyFill="1" applyBorder="1"/>
    <xf numFmtId="0" fontId="2" fillId="5" borderId="9" xfId="0" applyFont="1" applyFill="1" applyBorder="1" applyAlignment="1">
      <alignment wrapText="1"/>
    </xf>
    <xf numFmtId="0" fontId="2" fillId="5" borderId="9" xfId="0" applyFont="1" applyFill="1" applyBorder="1" applyAlignment="1">
      <alignment vertical="top" wrapText="1"/>
    </xf>
    <xf numFmtId="0" fontId="15" fillId="0" borderId="3" xfId="0" applyFont="1" applyBorder="1" applyAlignment="1">
      <alignment horizontal="center" vertical="center" wrapText="1"/>
    </xf>
    <xf numFmtId="2" fontId="0" fillId="0" borderId="0" xfId="0" applyNumberFormat="1"/>
    <xf numFmtId="0" fontId="3" fillId="0" borderId="3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0" fillId="0" borderId="3" xfId="0" applyBorder="1" applyAlignment="1">
      <alignment horizontal="right"/>
    </xf>
    <xf numFmtId="0" fontId="13" fillId="0" borderId="3" xfId="0" applyFont="1" applyBorder="1" applyAlignment="1">
      <alignment horizontal="left" wrapText="1"/>
    </xf>
    <xf numFmtId="0" fontId="13" fillId="0" borderId="3" xfId="0" applyFont="1" applyBorder="1" applyAlignment="1">
      <alignment wrapText="1"/>
    </xf>
    <xf numFmtId="0" fontId="13" fillId="0" borderId="3" xfId="0" applyFont="1" applyBorder="1"/>
    <xf numFmtId="0" fontId="13" fillId="0" borderId="0" xfId="0" applyFont="1" applyBorder="1"/>
    <xf numFmtId="0" fontId="0" fillId="0" borderId="3" xfId="0" applyBorder="1" applyAlignment="1">
      <alignment wrapText="1"/>
    </xf>
    <xf numFmtId="0" fontId="0" fillId="5" borderId="0" xfId="0" applyFill="1" applyBorder="1"/>
    <xf numFmtId="164" fontId="0" fillId="0" borderId="0" xfId="0" applyNumberFormat="1" applyBorder="1"/>
    <xf numFmtId="0" fontId="0" fillId="4" borderId="0" xfId="0" applyFill="1" applyBorder="1"/>
    <xf numFmtId="0" fontId="1" fillId="0" borderId="0" xfId="0" applyFont="1"/>
    <xf numFmtId="0" fontId="0" fillId="3" borderId="3" xfId="0" applyFill="1" applyBorder="1"/>
    <xf numFmtId="0" fontId="0" fillId="0" borderId="18" xfId="0" applyBorder="1"/>
    <xf numFmtId="0" fontId="0" fillId="3" borderId="5" xfId="0" applyFill="1" applyBorder="1" applyAlignment="1">
      <alignment wrapText="1"/>
    </xf>
    <xf numFmtId="0" fontId="2" fillId="3" borderId="3" xfId="0" applyFont="1" applyFill="1" applyBorder="1" applyAlignment="1">
      <alignment vertical="center" wrapText="1"/>
    </xf>
    <xf numFmtId="0" fontId="0" fillId="3" borderId="11" xfId="0" applyFill="1" applyBorder="1"/>
    <xf numFmtId="0" fontId="0" fillId="3" borderId="0" xfId="0" applyFill="1" applyBorder="1"/>
    <xf numFmtId="0" fontId="7" fillId="0" borderId="0" xfId="0" applyFont="1" applyAlignment="1">
      <alignment horizontal="left" vertical="center" wrapText="1"/>
    </xf>
    <xf numFmtId="0" fontId="2" fillId="3" borderId="3" xfId="0" applyFont="1" applyFill="1" applyBorder="1"/>
    <xf numFmtId="0" fontId="0" fillId="3" borderId="0" xfId="0" applyFill="1"/>
    <xf numFmtId="0" fontId="0" fillId="3" borderId="20" xfId="0" applyFill="1" applyBorder="1"/>
    <xf numFmtId="0" fontId="0" fillId="3" borderId="5" xfId="0" applyFill="1" applyBorder="1"/>
    <xf numFmtId="0" fontId="6" fillId="3" borderId="0" xfId="0" applyFont="1" applyFill="1" applyBorder="1" applyAlignment="1">
      <alignment horizontal="right" vertical="center" wrapText="1"/>
    </xf>
    <xf numFmtId="0" fontId="0" fillId="3" borderId="14" xfId="0" applyFill="1" applyBorder="1"/>
    <xf numFmtId="0" fontId="0" fillId="3" borderId="21" xfId="0" applyFill="1" applyBorder="1"/>
    <xf numFmtId="0" fontId="7" fillId="0" borderId="0" xfId="0" applyFont="1" applyAlignment="1">
      <alignment vertical="center"/>
    </xf>
    <xf numFmtId="0" fontId="0" fillId="0" borderId="11" xfId="0" applyBorder="1"/>
    <xf numFmtId="0" fontId="0" fillId="3" borderId="5" xfId="0" applyFill="1" applyBorder="1" applyAlignment="1">
      <alignment vertical="center" wrapText="1"/>
    </xf>
    <xf numFmtId="0" fontId="0" fillId="3" borderId="22" xfId="0" applyFill="1" applyBorder="1"/>
    <xf numFmtId="0" fontId="0" fillId="3" borderId="24" xfId="0" applyFill="1" applyBorder="1"/>
    <xf numFmtId="0" fontId="2" fillId="5" borderId="0" xfId="0" applyFont="1" applyFill="1" applyBorder="1"/>
    <xf numFmtId="0" fontId="0" fillId="3" borderId="18" xfId="0" applyFill="1" applyBorder="1" applyAlignment="1">
      <alignment vertical="center" wrapText="1"/>
    </xf>
    <xf numFmtId="0" fontId="0" fillId="3" borderId="25" xfId="0" applyFill="1" applyBorder="1" applyAlignment="1">
      <alignment vertical="center" wrapText="1"/>
    </xf>
    <xf numFmtId="0" fontId="0" fillId="3" borderId="26" xfId="0" applyFill="1" applyBorder="1" applyAlignment="1">
      <alignment vertical="center" wrapText="1"/>
    </xf>
    <xf numFmtId="0" fontId="0" fillId="3" borderId="27" xfId="0" applyFill="1" applyBorder="1" applyAlignment="1">
      <alignment vertical="center" wrapText="1"/>
    </xf>
    <xf numFmtId="0" fontId="0" fillId="3" borderId="28" xfId="0" applyFill="1" applyBorder="1"/>
    <xf numFmtId="0" fontId="0" fillId="3" borderId="29" xfId="0" applyFill="1" applyBorder="1"/>
    <xf numFmtId="0" fontId="0" fillId="3" borderId="30" xfId="0" applyFill="1" applyBorder="1"/>
    <xf numFmtId="0" fontId="0" fillId="3" borderId="31" xfId="0" applyFill="1" applyBorder="1"/>
    <xf numFmtId="0" fontId="0" fillId="3" borderId="32" xfId="0" applyFill="1" applyBorder="1"/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2" borderId="16" xfId="0" applyFill="1" applyBorder="1" applyAlignment="1">
      <alignment horizontal="center"/>
    </xf>
    <xf numFmtId="0" fontId="14" fillId="2" borderId="16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/>
    </xf>
    <xf numFmtId="0" fontId="0" fillId="3" borderId="11" xfId="0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 wrapText="1"/>
    </xf>
    <xf numFmtId="0" fontId="0" fillId="3" borderId="28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29" xfId="0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A68"/>
  <sheetViews>
    <sheetView view="pageBreakPreview" topLeftCell="A46" zoomScale="60" zoomScaleNormal="100" workbookViewId="0">
      <selection activeCell="B72" sqref="B72"/>
    </sheetView>
  </sheetViews>
  <sheetFormatPr defaultRowHeight="14.4" x14ac:dyDescent="0.3"/>
  <cols>
    <col min="2" max="2" width="24.5546875" customWidth="1"/>
    <col min="3" max="25" width="4.6640625" customWidth="1"/>
  </cols>
  <sheetData>
    <row r="3" spans="2:27" x14ac:dyDescent="0.3">
      <c r="B3" s="122" t="s">
        <v>2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</row>
    <row r="4" spans="2:27" ht="15" thickBot="1" x14ac:dyDescent="0.35"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</row>
    <row r="5" spans="2:27" ht="24" customHeight="1" thickBot="1" x14ac:dyDescent="0.35">
      <c r="B5" s="6" t="s">
        <v>0</v>
      </c>
      <c r="C5" s="7">
        <v>1</v>
      </c>
      <c r="D5" s="7">
        <v>2</v>
      </c>
      <c r="E5" s="7">
        <v>3</v>
      </c>
      <c r="F5" s="7">
        <v>4</v>
      </c>
      <c r="G5" s="7">
        <v>5</v>
      </c>
      <c r="H5" s="7">
        <v>6</v>
      </c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>
        <v>14</v>
      </c>
      <c r="Q5" s="7">
        <v>15</v>
      </c>
      <c r="R5" s="7">
        <v>16</v>
      </c>
      <c r="S5" s="7">
        <v>17</v>
      </c>
      <c r="T5" s="7">
        <v>18</v>
      </c>
      <c r="U5" s="7">
        <v>19</v>
      </c>
      <c r="V5" s="7">
        <v>20</v>
      </c>
      <c r="W5" s="7">
        <v>21</v>
      </c>
      <c r="X5" s="7">
        <v>22</v>
      </c>
      <c r="Y5" s="7">
        <v>23</v>
      </c>
      <c r="Z5" s="7"/>
    </row>
    <row r="6" spans="2:27" ht="24.75" customHeight="1" thickBot="1" x14ac:dyDescent="0.35">
      <c r="B6" s="36" t="s">
        <v>1</v>
      </c>
      <c r="C6" s="7">
        <v>1</v>
      </c>
      <c r="D6" s="7">
        <v>1</v>
      </c>
      <c r="E6" s="7">
        <v>1</v>
      </c>
      <c r="F6" s="7">
        <v>1</v>
      </c>
      <c r="G6" s="7">
        <v>1</v>
      </c>
      <c r="H6" s="7">
        <v>1</v>
      </c>
      <c r="I6" s="7">
        <v>1</v>
      </c>
      <c r="J6" s="7">
        <v>1</v>
      </c>
      <c r="K6" s="7">
        <v>1</v>
      </c>
      <c r="L6" s="7">
        <v>1</v>
      </c>
      <c r="M6" s="7">
        <v>1</v>
      </c>
      <c r="N6" s="7">
        <v>1</v>
      </c>
      <c r="O6" s="7">
        <v>1</v>
      </c>
      <c r="P6" s="7">
        <v>1</v>
      </c>
      <c r="Q6" s="7">
        <v>1</v>
      </c>
      <c r="R6" s="7">
        <v>1</v>
      </c>
      <c r="S6" s="7">
        <v>1</v>
      </c>
      <c r="T6" s="7">
        <v>1</v>
      </c>
      <c r="U6" s="7">
        <v>1</v>
      </c>
      <c r="V6" s="7">
        <v>1</v>
      </c>
      <c r="W6" s="7">
        <v>1</v>
      </c>
      <c r="X6" s="7"/>
      <c r="Y6" s="7"/>
      <c r="Z6" s="7">
        <f>SUM(C6:Y6)</f>
        <v>21</v>
      </c>
    </row>
    <row r="9" spans="2:27" ht="15.6" x14ac:dyDescent="0.3">
      <c r="B9" s="4" t="s">
        <v>5</v>
      </c>
    </row>
    <row r="10" spans="2:27" ht="15.75" thickBot="1" x14ac:dyDescent="0.3"/>
    <row r="11" spans="2:27" ht="16.5" customHeight="1" thickBot="1" x14ac:dyDescent="0.35">
      <c r="B11" s="6" t="s">
        <v>3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>
        <v>1</v>
      </c>
      <c r="R11" s="7"/>
      <c r="S11" s="7">
        <v>1</v>
      </c>
      <c r="T11" s="7"/>
      <c r="U11" s="7"/>
      <c r="V11" s="7"/>
      <c r="W11" s="7">
        <v>1</v>
      </c>
      <c r="X11" s="7"/>
      <c r="Y11" s="7"/>
      <c r="Z11" s="7">
        <f>SUM(C11:Y11)</f>
        <v>3</v>
      </c>
      <c r="AA11" s="70">
        <f>Z11/21*100</f>
        <v>14.285714285714285</v>
      </c>
    </row>
    <row r="12" spans="2:27" ht="20.25" customHeight="1" thickBot="1" x14ac:dyDescent="0.35">
      <c r="B12" s="36" t="s">
        <v>4</v>
      </c>
      <c r="C12" s="7">
        <v>1</v>
      </c>
      <c r="D12" s="7">
        <v>1</v>
      </c>
      <c r="E12" s="7">
        <v>1</v>
      </c>
      <c r="F12" s="7">
        <v>1</v>
      </c>
      <c r="G12" s="7">
        <v>1</v>
      </c>
      <c r="H12" s="7">
        <v>1</v>
      </c>
      <c r="I12" s="7">
        <v>1</v>
      </c>
      <c r="J12" s="7">
        <v>1</v>
      </c>
      <c r="K12" s="7">
        <v>1</v>
      </c>
      <c r="L12" s="7">
        <v>1</v>
      </c>
      <c r="M12" s="7">
        <v>1</v>
      </c>
      <c r="N12" s="7">
        <v>1</v>
      </c>
      <c r="O12" s="7">
        <v>1</v>
      </c>
      <c r="P12" s="7">
        <v>1</v>
      </c>
      <c r="Q12" s="7"/>
      <c r="R12" s="7">
        <v>1</v>
      </c>
      <c r="S12" s="7"/>
      <c r="T12" s="7">
        <v>1</v>
      </c>
      <c r="U12" s="7">
        <v>1</v>
      </c>
      <c r="V12" s="7">
        <v>1</v>
      </c>
      <c r="W12" s="7"/>
      <c r="X12" s="7"/>
      <c r="Y12" s="7"/>
      <c r="Z12" s="7">
        <f>SUM(C12:Y12)</f>
        <v>18</v>
      </c>
      <c r="AA12" s="70">
        <f t="shared" ref="AA12:AA13" si="0">Z12/21*100</f>
        <v>85.714285714285708</v>
      </c>
    </row>
    <row r="13" spans="2:27" ht="15" x14ac:dyDescent="0.25">
      <c r="Z13">
        <f>SUM(Z11:Z12)</f>
        <v>21</v>
      </c>
      <c r="AA13" s="70">
        <f t="shared" si="0"/>
        <v>100</v>
      </c>
    </row>
    <row r="14" spans="2:27" ht="15.6" x14ac:dyDescent="0.3">
      <c r="B14" s="4" t="s">
        <v>6</v>
      </c>
    </row>
    <row r="16" spans="2:27" ht="15.75" x14ac:dyDescent="0.25">
      <c r="B16" s="35" t="s">
        <v>7</v>
      </c>
      <c r="C16" s="35"/>
      <c r="D16" s="35"/>
      <c r="E16" s="35"/>
      <c r="F16" s="35"/>
      <c r="G16" s="35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>
        <f t="shared" ref="Z16:Z18" si="1">SUM(C16:Y16)</f>
        <v>0</v>
      </c>
      <c r="AA16">
        <f>Z16/21*100</f>
        <v>0</v>
      </c>
    </row>
    <row r="17" spans="2:27" ht="15.75" x14ac:dyDescent="0.25">
      <c r="B17" s="35" t="s">
        <v>8</v>
      </c>
      <c r="C17" s="7"/>
      <c r="D17" s="7"/>
      <c r="E17" s="7">
        <v>1</v>
      </c>
      <c r="F17" s="7">
        <v>1</v>
      </c>
      <c r="G17" s="7"/>
      <c r="H17" s="7"/>
      <c r="I17" s="7"/>
      <c r="J17" s="7">
        <v>1</v>
      </c>
      <c r="K17" s="7"/>
      <c r="L17" s="7"/>
      <c r="M17" s="7">
        <v>1</v>
      </c>
      <c r="N17" s="7"/>
      <c r="O17" s="7"/>
      <c r="P17" s="7"/>
      <c r="Q17" s="7"/>
      <c r="R17" s="7"/>
      <c r="S17" s="7">
        <v>1</v>
      </c>
      <c r="T17" s="7"/>
      <c r="U17" s="7"/>
      <c r="V17" s="7">
        <v>1</v>
      </c>
      <c r="W17" s="7"/>
      <c r="X17" s="7"/>
      <c r="Y17" s="7"/>
      <c r="Z17" s="7">
        <f t="shared" si="1"/>
        <v>6</v>
      </c>
      <c r="AA17" s="70">
        <f t="shared" ref="AA17:AA22" si="2">Z17/21*100</f>
        <v>28.571428571428569</v>
      </c>
    </row>
    <row r="18" spans="2:27" ht="15.75" x14ac:dyDescent="0.25">
      <c r="B18" s="35" t="s">
        <v>9</v>
      </c>
      <c r="C18" s="7"/>
      <c r="D18" s="7"/>
      <c r="E18" s="7"/>
      <c r="F18" s="7"/>
      <c r="G18" s="7">
        <v>1</v>
      </c>
      <c r="H18" s="7"/>
      <c r="I18" s="7"/>
      <c r="J18" s="7"/>
      <c r="K18" s="7"/>
      <c r="L18" s="7">
        <v>1</v>
      </c>
      <c r="M18" s="7"/>
      <c r="N18" s="7">
        <v>1</v>
      </c>
      <c r="O18" s="7">
        <v>1</v>
      </c>
      <c r="P18" s="7"/>
      <c r="Q18" s="7"/>
      <c r="R18" s="7">
        <v>1</v>
      </c>
      <c r="S18" s="7"/>
      <c r="T18" s="7">
        <v>1</v>
      </c>
      <c r="U18" s="7"/>
      <c r="V18" s="7"/>
      <c r="W18" s="7">
        <v>1</v>
      </c>
      <c r="X18" s="7"/>
      <c r="Y18" s="7"/>
      <c r="Z18" s="7">
        <f t="shared" si="1"/>
        <v>7</v>
      </c>
      <c r="AA18" s="70">
        <f t="shared" si="2"/>
        <v>33.333333333333329</v>
      </c>
    </row>
    <row r="19" spans="2:27" ht="15.75" x14ac:dyDescent="0.25">
      <c r="B19" s="35" t="s">
        <v>10</v>
      </c>
      <c r="C19" s="7">
        <v>1</v>
      </c>
      <c r="D19" s="7"/>
      <c r="E19" s="7"/>
      <c r="F19" s="7"/>
      <c r="G19" s="7"/>
      <c r="H19" s="7">
        <v>1</v>
      </c>
      <c r="I19" s="7"/>
      <c r="J19" s="7"/>
      <c r="K19" s="7"/>
      <c r="L19" s="7"/>
      <c r="M19" s="7"/>
      <c r="N19" s="7"/>
      <c r="O19" s="7"/>
      <c r="P19" s="7">
        <v>1</v>
      </c>
      <c r="Q19" s="7"/>
      <c r="R19" s="7"/>
      <c r="S19" s="7"/>
      <c r="T19" s="7"/>
      <c r="U19" s="7">
        <v>1</v>
      </c>
      <c r="V19" s="7"/>
      <c r="W19" s="7"/>
      <c r="X19" s="7"/>
      <c r="Y19" s="7"/>
      <c r="Z19" s="7">
        <f>SUM(C19:Y19)</f>
        <v>4</v>
      </c>
      <c r="AA19" s="70">
        <f t="shared" si="2"/>
        <v>19.047619047619047</v>
      </c>
    </row>
    <row r="20" spans="2:27" ht="15.75" x14ac:dyDescent="0.25">
      <c r="B20" s="35" t="s">
        <v>11</v>
      </c>
      <c r="C20" s="7"/>
      <c r="D20" s="7">
        <v>1</v>
      </c>
      <c r="E20" s="7"/>
      <c r="F20" s="7"/>
      <c r="G20" s="7"/>
      <c r="H20" s="7"/>
      <c r="I20" s="7">
        <v>1</v>
      </c>
      <c r="J20" s="7"/>
      <c r="K20" s="7">
        <v>1</v>
      </c>
      <c r="L20" s="7"/>
      <c r="M20" s="7"/>
      <c r="N20" s="7"/>
      <c r="O20" s="7"/>
      <c r="P20" s="7"/>
      <c r="Q20" s="7">
        <v>1</v>
      </c>
      <c r="R20" s="7"/>
      <c r="S20" s="7"/>
      <c r="T20" s="7"/>
      <c r="U20" s="7"/>
      <c r="V20" s="7"/>
      <c r="W20" s="7"/>
      <c r="X20" s="7"/>
      <c r="Y20" s="7"/>
      <c r="Z20" s="7">
        <f t="shared" ref="Z20:Z21" si="3">SUM(C20:Y20)</f>
        <v>4</v>
      </c>
      <c r="AA20" s="70">
        <f t="shared" si="2"/>
        <v>19.047619047619047</v>
      </c>
    </row>
    <row r="21" spans="2:27" ht="15.6" x14ac:dyDescent="0.3">
      <c r="B21" s="35" t="s">
        <v>12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>
        <f t="shared" si="3"/>
        <v>0</v>
      </c>
      <c r="AA21" s="70">
        <f t="shared" si="2"/>
        <v>0</v>
      </c>
    </row>
    <row r="22" spans="2:27" ht="15" x14ac:dyDescent="0.25">
      <c r="Z22" s="69">
        <f>SUM(Z16:Z21)</f>
        <v>21</v>
      </c>
      <c r="AA22" s="70">
        <f t="shared" si="2"/>
        <v>100</v>
      </c>
    </row>
    <row r="23" spans="2:27" ht="16.2" thickBot="1" x14ac:dyDescent="0.35">
      <c r="B23" s="4" t="s">
        <v>13</v>
      </c>
    </row>
    <row r="24" spans="2:27" ht="16.2" thickBot="1" x14ac:dyDescent="0.35">
      <c r="B24" s="6" t="s">
        <v>14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>
        <f t="shared" ref="Z24:Z26" si="4">SUM(C24:Y24)</f>
        <v>0</v>
      </c>
      <c r="AA24" s="37">
        <f>Z24/21*100</f>
        <v>0</v>
      </c>
    </row>
    <row r="25" spans="2:27" ht="16.2" thickBot="1" x14ac:dyDescent="0.35">
      <c r="B25" s="36" t="s">
        <v>15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>
        <f t="shared" si="4"/>
        <v>0</v>
      </c>
      <c r="AA25" s="37">
        <f t="shared" ref="AA25:AA29" si="5">Z25/21*100</f>
        <v>0</v>
      </c>
    </row>
    <row r="26" spans="2:27" ht="16.2" thickBot="1" x14ac:dyDescent="0.35">
      <c r="B26" s="36" t="s">
        <v>16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>
        <f t="shared" si="4"/>
        <v>0</v>
      </c>
      <c r="AA26" s="37">
        <f t="shared" si="5"/>
        <v>0</v>
      </c>
    </row>
    <row r="27" spans="2:27" ht="16.2" thickBot="1" x14ac:dyDescent="0.35">
      <c r="B27" s="36" t="s">
        <v>17</v>
      </c>
      <c r="C27" s="7">
        <v>1</v>
      </c>
      <c r="D27" s="7">
        <v>1</v>
      </c>
      <c r="E27" s="7">
        <v>1</v>
      </c>
      <c r="F27" s="7">
        <v>1</v>
      </c>
      <c r="G27" s="7">
        <v>1</v>
      </c>
      <c r="H27" s="7">
        <v>1</v>
      </c>
      <c r="I27" s="7">
        <v>1</v>
      </c>
      <c r="J27" s="7">
        <v>1</v>
      </c>
      <c r="K27" s="7">
        <v>1</v>
      </c>
      <c r="L27" s="7">
        <v>1</v>
      </c>
      <c r="M27" s="7">
        <v>1</v>
      </c>
      <c r="N27" s="7">
        <v>1</v>
      </c>
      <c r="O27" s="7"/>
      <c r="P27" s="7">
        <v>1</v>
      </c>
      <c r="Q27" s="7">
        <v>1</v>
      </c>
      <c r="R27" s="7">
        <v>1</v>
      </c>
      <c r="S27" s="7">
        <v>1</v>
      </c>
      <c r="T27" s="7">
        <v>1</v>
      </c>
      <c r="U27" s="7">
        <v>1</v>
      </c>
      <c r="V27" s="7">
        <v>1</v>
      </c>
      <c r="W27" s="7">
        <v>1</v>
      </c>
      <c r="X27" s="7"/>
      <c r="Y27" s="7"/>
      <c r="Z27" s="7">
        <f>SUM(C27:Y27)</f>
        <v>20</v>
      </c>
      <c r="AA27" s="71">
        <f t="shared" si="5"/>
        <v>95.238095238095227</v>
      </c>
    </row>
    <row r="28" spans="2:27" ht="30.75" customHeight="1" thickBot="1" x14ac:dyDescent="0.35">
      <c r="B28" s="36" t="s">
        <v>18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>
        <v>1</v>
      </c>
      <c r="P28" s="7"/>
      <c r="Q28" s="7"/>
      <c r="R28" s="7"/>
      <c r="S28" s="7"/>
      <c r="T28" s="7"/>
      <c r="U28" s="7"/>
      <c r="V28" s="7"/>
      <c r="W28" s="7"/>
      <c r="X28" s="7"/>
      <c r="Y28" s="7"/>
      <c r="Z28" s="7">
        <f>SUM(C28:Y28)</f>
        <v>1</v>
      </c>
      <c r="AA28" s="71">
        <f t="shared" si="5"/>
        <v>4.7619047619047619</v>
      </c>
    </row>
    <row r="29" spans="2:27" x14ac:dyDescent="0.3">
      <c r="Z29" s="69">
        <f>SUM(Z24:Z28)</f>
        <v>21</v>
      </c>
      <c r="AA29" s="71">
        <f t="shared" si="5"/>
        <v>100</v>
      </c>
    </row>
    <row r="30" spans="2:27" ht="15.6" x14ac:dyDescent="0.3">
      <c r="B30" s="4" t="s">
        <v>48</v>
      </c>
    </row>
    <row r="31" spans="2:27" ht="15.6" x14ac:dyDescent="0.3">
      <c r="B31" s="4"/>
    </row>
    <row r="32" spans="2:27" ht="15.6" x14ac:dyDescent="0.3">
      <c r="B32" s="4"/>
    </row>
    <row r="33" spans="2:27" ht="18.75" customHeight="1" x14ac:dyDescent="0.3">
      <c r="B33" s="16" t="s">
        <v>20</v>
      </c>
      <c r="C33" s="16"/>
      <c r="D33" s="16"/>
      <c r="E33" s="7"/>
      <c r="F33" s="7"/>
      <c r="G33" s="7">
        <v>1</v>
      </c>
      <c r="H33" s="7">
        <v>1</v>
      </c>
      <c r="I33" s="7"/>
      <c r="J33" s="7">
        <v>1</v>
      </c>
      <c r="K33" s="7"/>
      <c r="L33" s="7">
        <v>1</v>
      </c>
      <c r="M33" s="7"/>
      <c r="N33" s="7"/>
      <c r="O33" s="7"/>
      <c r="P33" s="7"/>
      <c r="Q33" s="7"/>
      <c r="R33" s="7"/>
      <c r="S33" s="7">
        <v>1</v>
      </c>
      <c r="T33" s="7">
        <v>1</v>
      </c>
      <c r="U33" s="7"/>
      <c r="V33" s="7">
        <v>1</v>
      </c>
      <c r="W33" s="7"/>
      <c r="X33" s="7"/>
      <c r="Y33" s="7"/>
      <c r="Z33" s="7">
        <f>SUM(C33:Y33)</f>
        <v>7</v>
      </c>
      <c r="AA33" s="70">
        <f>Z33/21*100</f>
        <v>33.333333333333329</v>
      </c>
    </row>
    <row r="34" spans="2:27" ht="23.25" customHeight="1" x14ac:dyDescent="0.3">
      <c r="B34" s="16" t="s">
        <v>22</v>
      </c>
      <c r="C34" s="16"/>
      <c r="D34" s="16">
        <v>1</v>
      </c>
      <c r="E34" s="7"/>
      <c r="F34" s="7">
        <v>1</v>
      </c>
      <c r="G34" s="7"/>
      <c r="H34" s="7"/>
      <c r="I34" s="7">
        <v>1</v>
      </c>
      <c r="J34" s="7"/>
      <c r="K34" s="7">
        <v>1</v>
      </c>
      <c r="L34" s="7"/>
      <c r="M34" s="7">
        <v>1</v>
      </c>
      <c r="N34" s="7">
        <v>1</v>
      </c>
      <c r="O34" s="7">
        <v>1</v>
      </c>
      <c r="P34" s="7">
        <v>1</v>
      </c>
      <c r="Q34" s="7">
        <v>1</v>
      </c>
      <c r="R34" s="7">
        <v>1</v>
      </c>
      <c r="S34" s="7"/>
      <c r="T34" s="7"/>
      <c r="U34" s="7">
        <v>1</v>
      </c>
      <c r="V34" s="7"/>
      <c r="W34" s="7"/>
      <c r="X34" s="7"/>
      <c r="Y34" s="7"/>
      <c r="Z34" s="7">
        <f t="shared" ref="Z34:Z36" si="6">SUM(C34:Y34)</f>
        <v>11</v>
      </c>
      <c r="AA34" s="70">
        <f t="shared" ref="AA34:AA37" si="7">Z34/21*100</f>
        <v>52.380952380952387</v>
      </c>
    </row>
    <row r="35" spans="2:27" ht="21.75" customHeight="1" x14ac:dyDescent="0.3">
      <c r="B35" s="16" t="s">
        <v>24</v>
      </c>
      <c r="C35" s="16"/>
      <c r="D35" s="16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>
        <f t="shared" si="6"/>
        <v>0</v>
      </c>
      <c r="AA35" s="70">
        <f t="shared" si="7"/>
        <v>0</v>
      </c>
    </row>
    <row r="36" spans="2:27" ht="20.25" customHeight="1" x14ac:dyDescent="0.3">
      <c r="B36" s="16" t="s">
        <v>26</v>
      </c>
      <c r="C36" s="16">
        <v>1</v>
      </c>
      <c r="D36" s="16"/>
      <c r="E36" s="7">
        <v>1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>
        <v>1</v>
      </c>
      <c r="X36" s="7"/>
      <c r="Y36" s="7"/>
      <c r="Z36" s="7">
        <f t="shared" si="6"/>
        <v>3</v>
      </c>
      <c r="AA36" s="70">
        <f t="shared" si="7"/>
        <v>14.285714285714285</v>
      </c>
    </row>
    <row r="37" spans="2:27" x14ac:dyDescent="0.3">
      <c r="Z37" s="72">
        <f>SUM(Z33:Z36)</f>
        <v>21</v>
      </c>
      <c r="AA37" s="70">
        <f t="shared" si="7"/>
        <v>100</v>
      </c>
    </row>
    <row r="38" spans="2:27" ht="29.25" customHeight="1" x14ac:dyDescent="0.3">
      <c r="B38" s="124" t="s">
        <v>49</v>
      </c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</row>
    <row r="39" spans="2:27" ht="15.6" x14ac:dyDescent="0.3">
      <c r="B39" s="4"/>
    </row>
    <row r="40" spans="2:27" ht="21" customHeight="1" x14ac:dyDescent="0.3">
      <c r="B40" s="16" t="s">
        <v>27</v>
      </c>
      <c r="C40" s="16"/>
      <c r="D40" s="16">
        <v>1</v>
      </c>
      <c r="E40" s="7"/>
      <c r="F40" s="7">
        <v>1</v>
      </c>
      <c r="G40" s="7"/>
      <c r="H40" s="7"/>
      <c r="I40" s="7"/>
      <c r="J40" s="7"/>
      <c r="K40" s="7"/>
      <c r="L40" s="7"/>
      <c r="M40" s="7"/>
      <c r="N40" s="7">
        <v>1</v>
      </c>
      <c r="O40" s="7">
        <v>1</v>
      </c>
      <c r="P40" s="7">
        <v>1</v>
      </c>
      <c r="Q40" s="7"/>
      <c r="R40" s="7"/>
      <c r="S40" s="7"/>
      <c r="T40" s="7">
        <v>1</v>
      </c>
      <c r="U40" s="7">
        <v>1</v>
      </c>
      <c r="V40" s="7">
        <v>1</v>
      </c>
      <c r="W40" s="7"/>
      <c r="X40" s="7"/>
      <c r="Y40" s="7"/>
      <c r="Z40" s="7">
        <f>SUM(C40:Y40)</f>
        <v>8</v>
      </c>
      <c r="AA40" s="70">
        <f>Z40/21*100</f>
        <v>38.095238095238095</v>
      </c>
    </row>
    <row r="41" spans="2:27" ht="40.5" customHeight="1" x14ac:dyDescent="0.3">
      <c r="B41" s="16" t="s">
        <v>28</v>
      </c>
      <c r="C41" s="16">
        <v>1</v>
      </c>
      <c r="D41" s="16"/>
      <c r="E41" s="7">
        <v>1</v>
      </c>
      <c r="F41" s="7"/>
      <c r="G41" s="7">
        <v>1</v>
      </c>
      <c r="H41" s="7"/>
      <c r="I41" s="7">
        <v>1</v>
      </c>
      <c r="J41" s="7">
        <v>1</v>
      </c>
      <c r="K41" s="7"/>
      <c r="L41" s="7">
        <v>1</v>
      </c>
      <c r="M41" s="7">
        <v>1</v>
      </c>
      <c r="N41" s="7"/>
      <c r="O41" s="7"/>
      <c r="P41" s="7"/>
      <c r="Q41" s="7">
        <v>1</v>
      </c>
      <c r="R41" s="7">
        <v>1</v>
      </c>
      <c r="S41" s="7">
        <v>1</v>
      </c>
      <c r="T41" s="7"/>
      <c r="U41" s="7"/>
      <c r="V41" s="7"/>
      <c r="W41" s="7">
        <v>1</v>
      </c>
      <c r="X41" s="7"/>
      <c r="Y41" s="7"/>
      <c r="Z41" s="7">
        <f t="shared" ref="Z41:Z45" si="8">SUM(C41:Y41)</f>
        <v>11</v>
      </c>
      <c r="AA41" s="70">
        <f t="shared" ref="AA41:AA46" si="9">Z41/21*100</f>
        <v>52.380952380952387</v>
      </c>
    </row>
    <row r="42" spans="2:27" ht="36.75" customHeight="1" x14ac:dyDescent="0.3">
      <c r="B42" s="16" t="s">
        <v>29</v>
      </c>
      <c r="C42" s="16"/>
      <c r="D42" s="16"/>
      <c r="E42" s="7"/>
      <c r="F42" s="7"/>
      <c r="G42" s="7"/>
      <c r="H42" s="7">
        <v>1</v>
      </c>
      <c r="I42" s="7"/>
      <c r="J42" s="7"/>
      <c r="K42" s="7">
        <v>1</v>
      </c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>
        <f t="shared" si="8"/>
        <v>2</v>
      </c>
      <c r="AA42" s="70">
        <f t="shared" si="9"/>
        <v>9.5238095238095237</v>
      </c>
    </row>
    <row r="43" spans="2:27" ht="30.75" customHeight="1" x14ac:dyDescent="0.3">
      <c r="B43" s="16" t="s">
        <v>30</v>
      </c>
      <c r="C43" s="16"/>
      <c r="D43" s="16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>
        <f t="shared" si="8"/>
        <v>0</v>
      </c>
      <c r="AA43" s="70">
        <f t="shared" si="9"/>
        <v>0</v>
      </c>
    </row>
    <row r="44" spans="2:27" ht="30.75" customHeight="1" x14ac:dyDescent="0.3">
      <c r="B44" s="16" t="s">
        <v>32</v>
      </c>
      <c r="C44" s="16"/>
      <c r="D44" s="16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>
        <f t="shared" si="8"/>
        <v>0</v>
      </c>
      <c r="AA44" s="70">
        <f t="shared" si="9"/>
        <v>0</v>
      </c>
    </row>
    <row r="45" spans="2:27" ht="25.5" customHeight="1" x14ac:dyDescent="0.3">
      <c r="B45" s="16" t="s">
        <v>34</v>
      </c>
      <c r="C45" s="16"/>
      <c r="D45" s="16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>
        <f t="shared" si="8"/>
        <v>0</v>
      </c>
      <c r="AA45" s="70">
        <f t="shared" si="9"/>
        <v>0</v>
      </c>
    </row>
    <row r="46" spans="2:27" ht="23.4" x14ac:dyDescent="0.3">
      <c r="B46" s="5"/>
      <c r="Z46" s="69">
        <f>SUM(Z40:Z45)</f>
        <v>21</v>
      </c>
      <c r="AA46" s="70">
        <f t="shared" si="9"/>
        <v>100</v>
      </c>
    </row>
    <row r="47" spans="2:27" ht="15.6" x14ac:dyDescent="0.3">
      <c r="B47" s="4" t="s">
        <v>50</v>
      </c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2:27" ht="15.6" x14ac:dyDescent="0.3">
      <c r="B48" s="4"/>
    </row>
    <row r="49" spans="1:26" ht="35.25" customHeight="1" x14ac:dyDescent="0.3">
      <c r="B49" s="16" t="s">
        <v>43</v>
      </c>
      <c r="C49" s="16">
        <v>1</v>
      </c>
      <c r="D49" s="16">
        <v>1</v>
      </c>
      <c r="E49" s="7">
        <v>1</v>
      </c>
      <c r="F49" s="7">
        <v>1</v>
      </c>
      <c r="G49" s="7">
        <v>1</v>
      </c>
      <c r="H49" s="7">
        <v>1</v>
      </c>
      <c r="I49" s="7">
        <v>1</v>
      </c>
      <c r="J49" s="7">
        <v>1</v>
      </c>
      <c r="K49" s="7">
        <v>1</v>
      </c>
      <c r="L49" s="7">
        <v>1</v>
      </c>
      <c r="M49" s="7">
        <v>1</v>
      </c>
      <c r="N49" s="7">
        <v>1</v>
      </c>
      <c r="O49" s="7">
        <v>1</v>
      </c>
      <c r="P49" s="7">
        <v>1</v>
      </c>
      <c r="Q49" s="7">
        <v>1</v>
      </c>
      <c r="R49" s="7">
        <v>1</v>
      </c>
      <c r="S49" s="7">
        <v>1</v>
      </c>
      <c r="T49" s="7">
        <v>1</v>
      </c>
      <c r="U49" s="7">
        <v>1</v>
      </c>
      <c r="V49" s="7">
        <v>1</v>
      </c>
      <c r="W49" s="7">
        <v>1</v>
      </c>
      <c r="X49" s="7"/>
      <c r="Y49" s="7"/>
      <c r="Z49" s="7">
        <f>SUM(C49:Y49)</f>
        <v>21</v>
      </c>
    </row>
    <row r="50" spans="1:26" ht="45" customHeight="1" x14ac:dyDescent="0.3">
      <c r="B50" s="16" t="s">
        <v>35</v>
      </c>
      <c r="C50" s="16"/>
      <c r="D50" s="60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>
        <f t="shared" ref="Z50:Z55" si="10">SUM(C50:Y50)</f>
        <v>0</v>
      </c>
    </row>
    <row r="51" spans="1:26" ht="15.6" x14ac:dyDescent="0.3">
      <c r="B51" s="16" t="s">
        <v>36</v>
      </c>
      <c r="C51" s="16"/>
      <c r="D51" s="60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>
        <f t="shared" si="10"/>
        <v>0</v>
      </c>
    </row>
    <row r="52" spans="1:26" ht="44.25" customHeight="1" x14ac:dyDescent="0.3">
      <c r="B52" s="16" t="s">
        <v>37</v>
      </c>
      <c r="C52" s="16"/>
      <c r="D52" s="60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>
        <f t="shared" si="10"/>
        <v>0</v>
      </c>
    </row>
    <row r="53" spans="1:26" ht="46.5" customHeight="1" x14ac:dyDescent="0.3">
      <c r="B53" s="16" t="s">
        <v>38</v>
      </c>
      <c r="C53" s="16"/>
      <c r="D53" s="60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>
        <f t="shared" si="10"/>
        <v>0</v>
      </c>
    </row>
    <row r="54" spans="1:26" ht="48" customHeight="1" x14ac:dyDescent="0.3">
      <c r="B54" s="16" t="s">
        <v>39</v>
      </c>
      <c r="C54" s="16"/>
      <c r="D54" s="60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>
        <f t="shared" si="10"/>
        <v>0</v>
      </c>
    </row>
    <row r="55" spans="1:26" ht="34.5" customHeight="1" x14ac:dyDescent="0.3">
      <c r="B55" s="16" t="s">
        <v>41</v>
      </c>
      <c r="C55" s="16"/>
      <c r="D55" s="68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>
        <f t="shared" si="10"/>
        <v>0</v>
      </c>
    </row>
    <row r="56" spans="1:26" ht="12" customHeight="1" x14ac:dyDescent="0.3">
      <c r="B56" s="16" t="s">
        <v>42</v>
      </c>
      <c r="C56" s="16"/>
      <c r="D56" s="68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4.25" customHeight="1" x14ac:dyDescent="0.3">
      <c r="B57" s="38"/>
      <c r="C57" s="38"/>
      <c r="D57" s="68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5.6" x14ac:dyDescent="0.3">
      <c r="B58" s="4"/>
    </row>
    <row r="59" spans="1:26" ht="15.6" x14ac:dyDescent="0.3">
      <c r="B59" s="4"/>
    </row>
    <row r="60" spans="1:26" ht="36" customHeight="1" x14ac:dyDescent="0.3">
      <c r="B60" s="123" t="s">
        <v>51</v>
      </c>
      <c r="C60" s="123"/>
      <c r="D60" s="123"/>
      <c r="E60" s="123"/>
      <c r="F60" s="123"/>
      <c r="G60" s="123"/>
      <c r="H60" s="123"/>
      <c r="I60" s="123"/>
      <c r="J60" s="123"/>
      <c r="K60" s="123"/>
    </row>
    <row r="61" spans="1:26" ht="15.6" x14ac:dyDescent="0.3">
      <c r="B61" s="4"/>
    </row>
    <row r="62" spans="1:26" ht="37.5" customHeight="1" x14ac:dyDescent="0.3">
      <c r="A62" s="7"/>
      <c r="B62" s="16" t="s">
        <v>43</v>
      </c>
      <c r="C62" s="67">
        <v>1</v>
      </c>
      <c r="D62" s="67">
        <v>1</v>
      </c>
      <c r="E62" s="7">
        <v>1</v>
      </c>
      <c r="F62" s="7">
        <v>1</v>
      </c>
      <c r="G62" s="7">
        <v>1</v>
      </c>
      <c r="H62" s="7">
        <v>1</v>
      </c>
      <c r="I62" s="7">
        <v>1</v>
      </c>
      <c r="J62" s="7">
        <v>1</v>
      </c>
      <c r="K62" s="7">
        <v>1</v>
      </c>
      <c r="L62" s="7">
        <v>1</v>
      </c>
      <c r="M62" s="7">
        <v>1</v>
      </c>
      <c r="N62" s="7">
        <v>1</v>
      </c>
      <c r="O62" s="7">
        <v>1</v>
      </c>
      <c r="P62" s="7">
        <v>1</v>
      </c>
      <c r="Q62" s="7">
        <v>1</v>
      </c>
      <c r="R62" s="7">
        <v>1</v>
      </c>
      <c r="S62" s="7">
        <v>1</v>
      </c>
      <c r="T62" s="7">
        <v>1</v>
      </c>
      <c r="U62" s="7">
        <v>1</v>
      </c>
      <c r="V62" s="7">
        <v>1</v>
      </c>
      <c r="W62" s="7">
        <v>1</v>
      </c>
      <c r="X62" s="7"/>
      <c r="Y62" s="7"/>
      <c r="Z62" s="7">
        <f>SUM(C62:Y62)</f>
        <v>21</v>
      </c>
    </row>
    <row r="63" spans="1:26" ht="39.75" customHeight="1" x14ac:dyDescent="0.3">
      <c r="A63" s="7"/>
      <c r="B63" s="16" t="s">
        <v>44</v>
      </c>
      <c r="C63" s="16"/>
      <c r="D63" s="16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>
        <f t="shared" ref="Z63:Z68" si="11">SUM(C63:Y63)</f>
        <v>0</v>
      </c>
    </row>
    <row r="64" spans="1:26" ht="27.75" customHeight="1" x14ac:dyDescent="0.3">
      <c r="A64" s="7"/>
      <c r="B64" s="16" t="s">
        <v>45</v>
      </c>
      <c r="C64" s="16"/>
      <c r="D64" s="16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>
        <f t="shared" si="11"/>
        <v>0</v>
      </c>
    </row>
    <row r="65" spans="1:26" ht="15.6" x14ac:dyDescent="0.3">
      <c r="A65" s="7"/>
      <c r="B65" s="16" t="s">
        <v>46</v>
      </c>
      <c r="C65" s="16"/>
      <c r="D65" s="16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>
        <f t="shared" si="11"/>
        <v>0</v>
      </c>
    </row>
    <row r="66" spans="1:26" ht="31.2" x14ac:dyDescent="0.3">
      <c r="A66" s="7"/>
      <c r="B66" s="16" t="s">
        <v>41</v>
      </c>
      <c r="C66" s="16"/>
      <c r="D66" s="16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>
        <f t="shared" si="11"/>
        <v>0</v>
      </c>
    </row>
    <row r="67" spans="1:26" ht="62.4" x14ac:dyDescent="0.3">
      <c r="A67" s="7"/>
      <c r="B67" s="16" t="s">
        <v>47</v>
      </c>
      <c r="C67" s="16"/>
      <c r="D67" s="16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>
        <f t="shared" si="11"/>
        <v>0</v>
      </c>
    </row>
    <row r="68" spans="1:26" ht="15" customHeight="1" x14ac:dyDescent="0.3">
      <c r="A68" s="7"/>
      <c r="B68" s="38"/>
      <c r="C68" s="38"/>
      <c r="D68" s="16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>
        <f t="shared" si="11"/>
        <v>0</v>
      </c>
    </row>
  </sheetData>
  <mergeCells count="3">
    <mergeCell ref="B3:O4"/>
    <mergeCell ref="B60:K60"/>
    <mergeCell ref="B38:U38"/>
  </mergeCells>
  <pageMargins left="0.70866141732283472" right="0.70866141732283472" top="0.74803149606299213" bottom="0.74803149606299213" header="0.31496062992125984" footer="0.31496062992125984"/>
  <pageSetup paperSize="9" scale="47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87"/>
  <sheetViews>
    <sheetView view="pageBreakPreview" zoomScale="60" zoomScaleNormal="100" workbookViewId="0">
      <selection activeCell="O93" sqref="O93"/>
    </sheetView>
  </sheetViews>
  <sheetFormatPr defaultRowHeight="14.4" x14ac:dyDescent="0.3"/>
  <cols>
    <col min="1" max="1" width="4.44140625" customWidth="1"/>
    <col min="2" max="2" width="44.88671875" customWidth="1"/>
    <col min="3" max="24" width="4.6640625" customWidth="1"/>
  </cols>
  <sheetData>
    <row r="2" spans="1:26" ht="15" thickBot="1" x14ac:dyDescent="0.35">
      <c r="B2" s="39" t="s">
        <v>212</v>
      </c>
    </row>
    <row r="3" spans="1:26" ht="41.4" thickBot="1" x14ac:dyDescent="0.35">
      <c r="A3" s="45" t="s">
        <v>99</v>
      </c>
      <c r="B3" s="46" t="s">
        <v>53</v>
      </c>
      <c r="C3" s="47">
        <v>1</v>
      </c>
      <c r="D3" s="47">
        <v>2</v>
      </c>
      <c r="E3" s="47">
        <v>3</v>
      </c>
      <c r="F3" s="47">
        <v>4</v>
      </c>
      <c r="G3" s="47">
        <v>5</v>
      </c>
      <c r="H3" s="47">
        <v>6</v>
      </c>
      <c r="I3" s="47">
        <v>7</v>
      </c>
      <c r="J3" s="47">
        <v>8</v>
      </c>
      <c r="K3" s="47">
        <v>9</v>
      </c>
      <c r="L3" s="47">
        <v>10</v>
      </c>
      <c r="M3" s="47">
        <v>11</v>
      </c>
      <c r="N3" s="47">
        <v>12</v>
      </c>
      <c r="O3" s="47">
        <v>13</v>
      </c>
      <c r="P3" s="47">
        <v>14</v>
      </c>
      <c r="Q3" s="47">
        <v>15</v>
      </c>
      <c r="R3" s="47">
        <v>16</v>
      </c>
      <c r="S3" s="47">
        <v>17</v>
      </c>
      <c r="T3" s="47">
        <v>18</v>
      </c>
      <c r="U3" s="47">
        <v>19</v>
      </c>
      <c r="V3" s="47">
        <v>20</v>
      </c>
      <c r="W3" s="47">
        <v>21</v>
      </c>
      <c r="X3" s="47">
        <v>22</v>
      </c>
      <c r="Y3" s="47"/>
    </row>
    <row r="4" spans="1:26" ht="16.5" thickBot="1" x14ac:dyDescent="0.3">
      <c r="A4" s="21"/>
      <c r="B4" s="23">
        <v>1</v>
      </c>
      <c r="C4" s="7">
        <v>1</v>
      </c>
      <c r="D4" s="7"/>
      <c r="E4" s="7"/>
      <c r="F4" s="7"/>
      <c r="G4" s="7">
        <v>1</v>
      </c>
      <c r="H4" s="7"/>
      <c r="I4" s="7"/>
      <c r="J4" s="7"/>
      <c r="K4" s="7"/>
      <c r="L4" s="7">
        <v>1</v>
      </c>
      <c r="M4" s="7"/>
      <c r="N4" s="7">
        <v>1</v>
      </c>
      <c r="O4" s="7"/>
      <c r="P4" s="7"/>
      <c r="Q4" s="7"/>
      <c r="R4" s="7"/>
      <c r="S4" s="7"/>
      <c r="T4" s="7"/>
      <c r="U4" s="7"/>
      <c r="V4" s="7">
        <v>1</v>
      </c>
      <c r="W4" s="7"/>
      <c r="X4" s="7"/>
      <c r="Y4" s="7">
        <f>SUM(C4:X4)</f>
        <v>5</v>
      </c>
      <c r="Z4" s="70">
        <f>Y4/19*100</f>
        <v>26.315789473684209</v>
      </c>
    </row>
    <row r="5" spans="1:26" ht="16.5" thickBot="1" x14ac:dyDescent="0.3">
      <c r="A5" s="21"/>
      <c r="B5" s="23">
        <v>2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>
        <f t="shared" ref="Y5:Y68" si="0">SUM(C5:X5)</f>
        <v>0</v>
      </c>
      <c r="Z5" s="70">
        <f t="shared" ref="Z5:Z9" si="1">Y5/19*100</f>
        <v>0</v>
      </c>
    </row>
    <row r="6" spans="1:26" ht="16.5" thickBot="1" x14ac:dyDescent="0.3">
      <c r="A6" s="21"/>
      <c r="B6" s="23">
        <v>3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>
        <f t="shared" si="0"/>
        <v>0</v>
      </c>
      <c r="Z6" s="70">
        <f t="shared" si="1"/>
        <v>0</v>
      </c>
    </row>
    <row r="7" spans="1:26" ht="16.5" thickBot="1" x14ac:dyDescent="0.3">
      <c r="A7" s="21"/>
      <c r="B7" s="23">
        <v>4</v>
      </c>
      <c r="C7" s="7"/>
      <c r="D7" s="7"/>
      <c r="E7" s="7"/>
      <c r="F7" s="7"/>
      <c r="G7" s="7"/>
      <c r="H7" s="7"/>
      <c r="I7" s="7">
        <v>1</v>
      </c>
      <c r="J7" s="7">
        <v>1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>
        <v>1</v>
      </c>
      <c r="X7" s="7"/>
      <c r="Y7" s="7">
        <f t="shared" si="0"/>
        <v>3</v>
      </c>
      <c r="Z7" s="70">
        <f t="shared" si="1"/>
        <v>15.789473684210526</v>
      </c>
    </row>
    <row r="8" spans="1:26" ht="16.5" thickBot="1" x14ac:dyDescent="0.3">
      <c r="A8" s="21"/>
      <c r="B8" s="23">
        <v>5</v>
      </c>
      <c r="C8" s="7"/>
      <c r="D8" s="7">
        <v>1</v>
      </c>
      <c r="E8" s="7">
        <v>1</v>
      </c>
      <c r="F8" s="7">
        <v>1</v>
      </c>
      <c r="G8" s="7"/>
      <c r="H8" s="7">
        <v>1</v>
      </c>
      <c r="I8" s="7"/>
      <c r="J8" s="7"/>
      <c r="K8" s="7">
        <v>1</v>
      </c>
      <c r="L8" s="7"/>
      <c r="M8" s="7">
        <v>1</v>
      </c>
      <c r="N8" s="7"/>
      <c r="O8" s="7"/>
      <c r="P8" s="7"/>
      <c r="Q8" s="7">
        <v>1</v>
      </c>
      <c r="R8" s="7">
        <v>1</v>
      </c>
      <c r="S8" s="7">
        <v>1</v>
      </c>
      <c r="T8" s="7">
        <v>1</v>
      </c>
      <c r="U8" s="7">
        <v>1</v>
      </c>
      <c r="V8" s="7"/>
      <c r="W8" s="7"/>
      <c r="X8" s="7"/>
      <c r="Y8" s="7">
        <f t="shared" si="0"/>
        <v>11</v>
      </c>
      <c r="Z8" s="70">
        <f t="shared" si="1"/>
        <v>57.894736842105267</v>
      </c>
    </row>
    <row r="9" spans="1:26" ht="41.4" thickBot="1" x14ac:dyDescent="0.35">
      <c r="A9" s="48" t="s">
        <v>101</v>
      </c>
      <c r="B9" s="49" t="s">
        <v>54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>
        <f>SUM(Y4:Y8)</f>
        <v>19</v>
      </c>
      <c r="Z9" s="70">
        <f t="shared" si="1"/>
        <v>100</v>
      </c>
    </row>
    <row r="10" spans="1:26" ht="16.5" thickBot="1" x14ac:dyDescent="0.3">
      <c r="A10" s="21"/>
      <c r="B10" s="23">
        <v>1</v>
      </c>
      <c r="C10" s="7">
        <v>1</v>
      </c>
      <c r="D10" s="7"/>
      <c r="E10" s="7">
        <v>1</v>
      </c>
      <c r="F10" s="7"/>
      <c r="G10" s="7">
        <v>1</v>
      </c>
      <c r="H10" s="7"/>
      <c r="I10" s="7"/>
      <c r="J10" s="7"/>
      <c r="K10" s="7"/>
      <c r="L10" s="7">
        <v>1</v>
      </c>
      <c r="M10" s="7"/>
      <c r="N10" s="7">
        <v>1</v>
      </c>
      <c r="O10" s="7"/>
      <c r="P10" s="7"/>
      <c r="Q10" s="7">
        <v>1</v>
      </c>
      <c r="R10" s="7"/>
      <c r="S10" s="7"/>
      <c r="T10" s="7">
        <v>1</v>
      </c>
      <c r="U10" s="7"/>
      <c r="V10" s="7"/>
      <c r="W10" s="7"/>
      <c r="X10" s="7"/>
      <c r="Y10" s="7">
        <f t="shared" si="0"/>
        <v>7</v>
      </c>
      <c r="Z10" s="70">
        <f>Y10/20*100</f>
        <v>35</v>
      </c>
    </row>
    <row r="11" spans="1:26" ht="16.5" thickBot="1" x14ac:dyDescent="0.3">
      <c r="A11" s="21"/>
      <c r="B11" s="23">
        <v>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>
        <v>1</v>
      </c>
      <c r="W11" s="7"/>
      <c r="X11" s="7"/>
      <c r="Y11" s="7">
        <f t="shared" si="0"/>
        <v>1</v>
      </c>
      <c r="Z11" s="70">
        <f t="shared" ref="Z11:Z15" si="2">Y11/20*100</f>
        <v>5</v>
      </c>
    </row>
    <row r="12" spans="1:26" ht="16.5" thickBot="1" x14ac:dyDescent="0.3">
      <c r="A12" s="21"/>
      <c r="B12" s="23">
        <v>3</v>
      </c>
      <c r="C12" s="7"/>
      <c r="D12" s="7"/>
      <c r="E12" s="7"/>
      <c r="F12" s="7"/>
      <c r="G12" s="7"/>
      <c r="H12" s="7"/>
      <c r="I12" s="7">
        <v>1</v>
      </c>
      <c r="J12" s="7">
        <v>3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>
        <f t="shared" si="0"/>
        <v>4</v>
      </c>
      <c r="Z12" s="70">
        <f t="shared" si="2"/>
        <v>20</v>
      </c>
    </row>
    <row r="13" spans="1:26" ht="16.5" thickBot="1" x14ac:dyDescent="0.3">
      <c r="A13" s="21"/>
      <c r="B13" s="23">
        <v>4</v>
      </c>
      <c r="C13" s="7"/>
      <c r="D13" s="7"/>
      <c r="E13" s="7"/>
      <c r="F13" s="7">
        <v>1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>
        <v>1</v>
      </c>
      <c r="X13" s="7"/>
      <c r="Y13" s="7">
        <f t="shared" si="0"/>
        <v>2</v>
      </c>
      <c r="Z13" s="70">
        <f t="shared" si="2"/>
        <v>10</v>
      </c>
    </row>
    <row r="14" spans="1:26" ht="16.5" thickBot="1" x14ac:dyDescent="0.3">
      <c r="A14" s="21"/>
      <c r="B14" s="23">
        <v>5</v>
      </c>
      <c r="C14" s="7"/>
      <c r="D14" s="7">
        <v>1</v>
      </c>
      <c r="E14" s="7"/>
      <c r="F14" s="7"/>
      <c r="G14" s="7"/>
      <c r="H14" s="7">
        <v>1</v>
      </c>
      <c r="I14" s="7"/>
      <c r="J14" s="7"/>
      <c r="K14" s="7">
        <v>1</v>
      </c>
      <c r="L14" s="7"/>
      <c r="M14" s="7">
        <v>1</v>
      </c>
      <c r="N14" s="7"/>
      <c r="O14" s="7"/>
      <c r="P14" s="7"/>
      <c r="Q14" s="7"/>
      <c r="R14" s="7">
        <v>1</v>
      </c>
      <c r="S14" s="7"/>
      <c r="T14" s="7"/>
      <c r="U14" s="7">
        <v>1</v>
      </c>
      <c r="V14" s="7"/>
      <c r="W14" s="7"/>
      <c r="X14" s="7"/>
      <c r="Y14" s="7">
        <f t="shared" si="0"/>
        <v>6</v>
      </c>
      <c r="Z14" s="70">
        <f t="shared" si="2"/>
        <v>30</v>
      </c>
    </row>
    <row r="15" spans="1:26" ht="47.4" thickBot="1" x14ac:dyDescent="0.35">
      <c r="A15" s="48" t="s">
        <v>103</v>
      </c>
      <c r="B15" s="49" t="s">
        <v>55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>
        <f>SUM(Y10:Y14)</f>
        <v>20</v>
      </c>
      <c r="Z15" s="70">
        <f t="shared" si="2"/>
        <v>100</v>
      </c>
    </row>
    <row r="16" spans="1:26" ht="16.5" thickBot="1" x14ac:dyDescent="0.3">
      <c r="A16" s="21"/>
      <c r="B16" s="23">
        <v>1</v>
      </c>
      <c r="C16" s="7">
        <v>1</v>
      </c>
      <c r="D16" s="7"/>
      <c r="E16" s="7">
        <v>1</v>
      </c>
      <c r="F16" s="7"/>
      <c r="G16" s="7">
        <v>1</v>
      </c>
      <c r="H16" s="7"/>
      <c r="I16" s="7"/>
      <c r="J16" s="7"/>
      <c r="K16" s="7"/>
      <c r="L16" s="7">
        <v>1</v>
      </c>
      <c r="M16" s="7"/>
      <c r="N16" s="7"/>
      <c r="O16" s="7"/>
      <c r="P16" s="7"/>
      <c r="Q16" s="7"/>
      <c r="R16" s="7"/>
      <c r="S16" s="7"/>
      <c r="T16" s="7">
        <v>1</v>
      </c>
      <c r="U16" s="7"/>
      <c r="V16" s="7"/>
      <c r="W16" s="7"/>
      <c r="X16" s="7"/>
      <c r="Y16" s="7">
        <f t="shared" si="0"/>
        <v>5</v>
      </c>
      <c r="Z16" s="70">
        <f t="shared" ref="Z16:Z68" si="3">Y16/18*100</f>
        <v>27.777777777777779</v>
      </c>
    </row>
    <row r="17" spans="1:26" ht="16.5" thickBot="1" x14ac:dyDescent="0.3">
      <c r="A17" s="21"/>
      <c r="B17" s="23">
        <v>2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>
        <f t="shared" si="0"/>
        <v>0</v>
      </c>
      <c r="Z17" s="70">
        <f t="shared" si="3"/>
        <v>0</v>
      </c>
    </row>
    <row r="18" spans="1:26" ht="16.5" thickBot="1" x14ac:dyDescent="0.3">
      <c r="A18" s="21"/>
      <c r="B18" s="23">
        <v>3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>
        <f t="shared" si="0"/>
        <v>0</v>
      </c>
      <c r="Z18" s="70">
        <f t="shared" si="3"/>
        <v>0</v>
      </c>
    </row>
    <row r="19" spans="1:26" ht="16.5" thickBot="1" x14ac:dyDescent="0.3">
      <c r="A19" s="21"/>
      <c r="B19" s="23">
        <v>4</v>
      </c>
      <c r="C19" s="7"/>
      <c r="D19" s="7"/>
      <c r="E19" s="7"/>
      <c r="F19" s="7"/>
      <c r="G19" s="7"/>
      <c r="H19" s="7"/>
      <c r="I19" s="7">
        <v>1</v>
      </c>
      <c r="J19" s="7">
        <v>1</v>
      </c>
      <c r="K19" s="7"/>
      <c r="L19" s="7"/>
      <c r="M19" s="7"/>
      <c r="N19" s="7">
        <v>1</v>
      </c>
      <c r="O19" s="7"/>
      <c r="P19" s="7"/>
      <c r="Q19" s="7"/>
      <c r="R19" s="7"/>
      <c r="S19" s="7"/>
      <c r="T19" s="7"/>
      <c r="U19" s="7"/>
      <c r="V19" s="7"/>
      <c r="W19" s="7">
        <v>1</v>
      </c>
      <c r="X19" s="7"/>
      <c r="Y19" s="7">
        <f t="shared" si="0"/>
        <v>4</v>
      </c>
      <c r="Z19" s="70">
        <f t="shared" si="3"/>
        <v>22.222222222222221</v>
      </c>
    </row>
    <row r="20" spans="1:26" ht="16.5" thickBot="1" x14ac:dyDescent="0.3">
      <c r="A20" s="21"/>
      <c r="B20" s="23">
        <v>5</v>
      </c>
      <c r="C20" s="7"/>
      <c r="D20" s="7">
        <v>1</v>
      </c>
      <c r="E20" s="7"/>
      <c r="F20" s="7">
        <v>1</v>
      </c>
      <c r="G20" s="7"/>
      <c r="H20" s="7">
        <v>1</v>
      </c>
      <c r="I20" s="7"/>
      <c r="J20" s="7"/>
      <c r="K20" s="7">
        <v>1</v>
      </c>
      <c r="L20" s="7"/>
      <c r="M20" s="7">
        <v>1</v>
      </c>
      <c r="N20" s="7"/>
      <c r="O20" s="7"/>
      <c r="P20" s="7"/>
      <c r="Q20" s="7">
        <v>1</v>
      </c>
      <c r="R20" s="7">
        <v>1</v>
      </c>
      <c r="S20" s="7"/>
      <c r="T20" s="7"/>
      <c r="U20" s="7">
        <v>1</v>
      </c>
      <c r="V20" s="7">
        <v>1</v>
      </c>
      <c r="W20" s="7"/>
      <c r="X20" s="7"/>
      <c r="Y20" s="7">
        <f t="shared" si="0"/>
        <v>9</v>
      </c>
      <c r="Z20" s="70">
        <f t="shared" si="3"/>
        <v>50</v>
      </c>
    </row>
    <row r="21" spans="1:26" ht="41.4" thickBot="1" x14ac:dyDescent="0.35">
      <c r="A21" s="48" t="s">
        <v>105</v>
      </c>
      <c r="B21" s="49" t="s">
        <v>56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>
        <f>SUM(Y16:Y20)</f>
        <v>18</v>
      </c>
      <c r="Z21" s="70">
        <f t="shared" si="3"/>
        <v>100</v>
      </c>
    </row>
    <row r="22" spans="1:26" ht="16.5" thickBot="1" x14ac:dyDescent="0.3">
      <c r="A22" s="21"/>
      <c r="B22" s="23">
        <v>1</v>
      </c>
      <c r="C22" s="7"/>
      <c r="D22" s="7"/>
      <c r="E22" s="7">
        <v>1</v>
      </c>
      <c r="F22" s="7"/>
      <c r="G22" s="7">
        <v>1</v>
      </c>
      <c r="H22" s="7"/>
      <c r="I22" s="7"/>
      <c r="J22" s="7">
        <v>1</v>
      </c>
      <c r="K22" s="7"/>
      <c r="L22" s="7">
        <v>1</v>
      </c>
      <c r="M22" s="7"/>
      <c r="N22" s="7">
        <v>1</v>
      </c>
      <c r="O22" s="7"/>
      <c r="P22" s="7"/>
      <c r="Q22" s="7">
        <v>1</v>
      </c>
      <c r="R22" s="7"/>
      <c r="S22" s="7"/>
      <c r="T22" s="7"/>
      <c r="U22" s="7"/>
      <c r="V22" s="7">
        <v>1</v>
      </c>
      <c r="W22" s="7"/>
      <c r="X22" s="7"/>
      <c r="Y22" s="7">
        <f t="shared" si="0"/>
        <v>7</v>
      </c>
      <c r="Z22" s="70">
        <f>Y22/19*100</f>
        <v>36.84210526315789</v>
      </c>
    </row>
    <row r="23" spans="1:26" ht="16.5" thickBot="1" x14ac:dyDescent="0.3">
      <c r="A23" s="21"/>
      <c r="B23" s="23">
        <v>2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>
        <v>1</v>
      </c>
      <c r="T23" s="7">
        <v>1</v>
      </c>
      <c r="U23" s="7"/>
      <c r="V23" s="7"/>
      <c r="W23" s="7"/>
      <c r="X23" s="7"/>
      <c r="Y23" s="7">
        <f t="shared" si="0"/>
        <v>2</v>
      </c>
      <c r="Z23" s="70">
        <f t="shared" ref="Z23:Z27" si="4">Y23/19*100</f>
        <v>10.526315789473683</v>
      </c>
    </row>
    <row r="24" spans="1:26" ht="16.5" thickBot="1" x14ac:dyDescent="0.3">
      <c r="A24" s="21"/>
      <c r="B24" s="23">
        <v>3</v>
      </c>
      <c r="C24" s="7">
        <v>1</v>
      </c>
      <c r="D24" s="7"/>
      <c r="E24" s="7"/>
      <c r="F24" s="7"/>
      <c r="G24" s="7"/>
      <c r="H24" s="7"/>
      <c r="I24" s="7">
        <v>1</v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>
        <f t="shared" si="0"/>
        <v>2</v>
      </c>
      <c r="Z24" s="70">
        <f t="shared" si="4"/>
        <v>10.526315789473683</v>
      </c>
    </row>
    <row r="25" spans="1:26" ht="16.5" thickBot="1" x14ac:dyDescent="0.3">
      <c r="A25" s="21"/>
      <c r="B25" s="23">
        <v>4</v>
      </c>
      <c r="C25" s="7"/>
      <c r="D25" s="7"/>
      <c r="E25" s="7"/>
      <c r="F25" s="7">
        <v>1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>
        <v>1</v>
      </c>
      <c r="X25" s="7"/>
      <c r="Y25" s="7">
        <f t="shared" si="0"/>
        <v>2</v>
      </c>
      <c r="Z25" s="70">
        <f t="shared" si="4"/>
        <v>10.526315789473683</v>
      </c>
    </row>
    <row r="26" spans="1:26" ht="16.5" thickBot="1" x14ac:dyDescent="0.3">
      <c r="A26" s="21"/>
      <c r="B26" s="23">
        <v>5</v>
      </c>
      <c r="C26" s="7"/>
      <c r="D26" s="7">
        <v>1</v>
      </c>
      <c r="E26" s="7"/>
      <c r="F26" s="7"/>
      <c r="G26" s="7"/>
      <c r="H26" s="7">
        <v>1</v>
      </c>
      <c r="I26" s="7"/>
      <c r="J26" s="7"/>
      <c r="K26" s="7">
        <v>1</v>
      </c>
      <c r="L26" s="7"/>
      <c r="M26" s="7">
        <v>1</v>
      </c>
      <c r="N26" s="7"/>
      <c r="O26" s="7"/>
      <c r="P26" s="7"/>
      <c r="Q26" s="7"/>
      <c r="R26" s="7">
        <v>1</v>
      </c>
      <c r="S26" s="7"/>
      <c r="T26" s="7"/>
      <c r="U26" s="7">
        <v>1</v>
      </c>
      <c r="V26" s="7"/>
      <c r="W26" s="7"/>
      <c r="X26" s="7"/>
      <c r="Y26" s="7">
        <f t="shared" si="0"/>
        <v>6</v>
      </c>
      <c r="Z26" s="70">
        <f t="shared" si="4"/>
        <v>31.578947368421051</v>
      </c>
    </row>
    <row r="27" spans="1:26" ht="63" thickBot="1" x14ac:dyDescent="0.35">
      <c r="A27" s="48" t="s">
        <v>107</v>
      </c>
      <c r="B27" s="49" t="s">
        <v>57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>
        <f>SUM(Y22:Y26)</f>
        <v>19</v>
      </c>
      <c r="Z27" s="70">
        <f t="shared" si="4"/>
        <v>100</v>
      </c>
    </row>
    <row r="28" spans="1:26" ht="16.5" thickBot="1" x14ac:dyDescent="0.3">
      <c r="A28" s="21"/>
      <c r="B28" s="23">
        <v>1</v>
      </c>
      <c r="C28" s="7">
        <v>1</v>
      </c>
      <c r="D28" s="7"/>
      <c r="E28" s="7">
        <v>1</v>
      </c>
      <c r="F28" s="7"/>
      <c r="G28" s="7">
        <v>1</v>
      </c>
      <c r="H28" s="7"/>
      <c r="I28" s="7"/>
      <c r="J28" s="7">
        <v>1</v>
      </c>
      <c r="K28" s="7"/>
      <c r="L28" s="7">
        <v>1</v>
      </c>
      <c r="M28" s="7"/>
      <c r="N28" s="7">
        <v>1</v>
      </c>
      <c r="O28" s="7"/>
      <c r="P28" s="7"/>
      <c r="Q28" s="7">
        <v>1</v>
      </c>
      <c r="R28" s="7"/>
      <c r="S28" s="7"/>
      <c r="T28" s="7">
        <v>1</v>
      </c>
      <c r="U28" s="7"/>
      <c r="V28" s="7">
        <v>1</v>
      </c>
      <c r="W28" s="7"/>
      <c r="X28" s="7"/>
      <c r="Y28" s="7">
        <f t="shared" si="0"/>
        <v>9</v>
      </c>
      <c r="Z28" s="70">
        <f t="shared" si="3"/>
        <v>50</v>
      </c>
    </row>
    <row r="29" spans="1:26" ht="16.5" thickBot="1" x14ac:dyDescent="0.3">
      <c r="A29" s="21"/>
      <c r="B29" s="23">
        <v>2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>
        <f t="shared" si="0"/>
        <v>0</v>
      </c>
      <c r="Z29" s="70">
        <f t="shared" si="3"/>
        <v>0</v>
      </c>
    </row>
    <row r="30" spans="1:26" ht="16.5" thickBot="1" x14ac:dyDescent="0.3">
      <c r="A30" s="21"/>
      <c r="B30" s="23">
        <v>3</v>
      </c>
      <c r="C30" s="7"/>
      <c r="D30" s="7"/>
      <c r="E30" s="7"/>
      <c r="F30" s="7"/>
      <c r="G30" s="7"/>
      <c r="H30" s="7"/>
      <c r="I30" s="7">
        <v>1</v>
      </c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>
        <f t="shared" si="0"/>
        <v>1</v>
      </c>
      <c r="Z30" s="70">
        <f t="shared" si="3"/>
        <v>5.5555555555555554</v>
      </c>
    </row>
    <row r="31" spans="1:26" ht="16.5" thickBot="1" x14ac:dyDescent="0.3">
      <c r="A31" s="21"/>
      <c r="B31" s="23">
        <v>4</v>
      </c>
      <c r="C31" s="7"/>
      <c r="D31" s="7"/>
      <c r="E31" s="7"/>
      <c r="F31" s="7">
        <v>1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>
        <v>1</v>
      </c>
      <c r="X31" s="7"/>
      <c r="Y31" s="7">
        <f t="shared" si="0"/>
        <v>2</v>
      </c>
      <c r="Z31" s="70">
        <f t="shared" si="3"/>
        <v>11.111111111111111</v>
      </c>
    </row>
    <row r="32" spans="1:26" ht="16.5" thickBot="1" x14ac:dyDescent="0.3">
      <c r="A32" s="21"/>
      <c r="B32" s="23">
        <v>5</v>
      </c>
      <c r="C32" s="7"/>
      <c r="D32" s="7">
        <v>1</v>
      </c>
      <c r="E32" s="7"/>
      <c r="F32" s="7"/>
      <c r="G32" s="7"/>
      <c r="H32" s="7">
        <v>1</v>
      </c>
      <c r="I32" s="7"/>
      <c r="J32" s="7"/>
      <c r="K32" s="7">
        <v>1</v>
      </c>
      <c r="L32" s="7"/>
      <c r="M32" s="7">
        <v>1</v>
      </c>
      <c r="N32" s="7"/>
      <c r="O32" s="7"/>
      <c r="P32" s="7"/>
      <c r="Q32" s="7"/>
      <c r="R32" s="7">
        <v>1</v>
      </c>
      <c r="S32" s="7"/>
      <c r="T32" s="7"/>
      <c r="U32" s="7">
        <v>1</v>
      </c>
      <c r="V32" s="7"/>
      <c r="W32" s="7"/>
      <c r="X32" s="7"/>
      <c r="Y32" s="7">
        <f t="shared" si="0"/>
        <v>6</v>
      </c>
      <c r="Z32" s="70">
        <f t="shared" si="3"/>
        <v>33.333333333333329</v>
      </c>
    </row>
    <row r="33" spans="1:26" ht="41.4" thickBot="1" x14ac:dyDescent="0.35">
      <c r="A33" s="48" t="s">
        <v>109</v>
      </c>
      <c r="B33" s="49" t="s">
        <v>58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>
        <f>SUM(Y28:Y32)</f>
        <v>18</v>
      </c>
      <c r="Z33" s="70">
        <f t="shared" si="3"/>
        <v>100</v>
      </c>
    </row>
    <row r="34" spans="1:26" ht="16.5" thickBot="1" x14ac:dyDescent="0.3">
      <c r="A34" s="21"/>
      <c r="B34" s="23">
        <v>1</v>
      </c>
      <c r="C34" s="7"/>
      <c r="D34" s="7"/>
      <c r="E34" s="7">
        <v>1</v>
      </c>
      <c r="F34" s="7"/>
      <c r="G34" s="7">
        <v>1</v>
      </c>
      <c r="H34" s="7"/>
      <c r="I34" s="7"/>
      <c r="J34" s="7">
        <v>1</v>
      </c>
      <c r="K34" s="7"/>
      <c r="L34" s="7">
        <v>1</v>
      </c>
      <c r="M34" s="7"/>
      <c r="N34" s="7">
        <v>1</v>
      </c>
      <c r="O34" s="7"/>
      <c r="P34" s="7"/>
      <c r="Q34" s="7">
        <v>1</v>
      </c>
      <c r="R34" s="7"/>
      <c r="S34" s="7"/>
      <c r="T34" s="7"/>
      <c r="U34" s="7"/>
      <c r="V34" s="7">
        <v>1</v>
      </c>
      <c r="W34" s="7"/>
      <c r="X34" s="7"/>
      <c r="Y34" s="7">
        <f t="shared" si="0"/>
        <v>7</v>
      </c>
      <c r="Z34" s="70">
        <f t="shared" si="3"/>
        <v>38.888888888888893</v>
      </c>
    </row>
    <row r="35" spans="1:26" ht="16.5" thickBot="1" x14ac:dyDescent="0.3">
      <c r="A35" s="21"/>
      <c r="B35" s="23">
        <v>2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>
        <f t="shared" si="0"/>
        <v>0</v>
      </c>
      <c r="Z35" s="70">
        <f t="shared" si="3"/>
        <v>0</v>
      </c>
    </row>
    <row r="36" spans="1:26" ht="16.5" thickBot="1" x14ac:dyDescent="0.3">
      <c r="A36" s="21"/>
      <c r="B36" s="23">
        <v>3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>
        <f t="shared" si="0"/>
        <v>0</v>
      </c>
      <c r="Z36" s="70">
        <f t="shared" si="3"/>
        <v>0</v>
      </c>
    </row>
    <row r="37" spans="1:26" ht="16.5" thickBot="1" x14ac:dyDescent="0.3">
      <c r="A37" s="21"/>
      <c r="B37" s="23">
        <v>4</v>
      </c>
      <c r="C37" s="7"/>
      <c r="D37" s="7"/>
      <c r="E37" s="7"/>
      <c r="F37" s="7">
        <v>1</v>
      </c>
      <c r="G37" s="7"/>
      <c r="H37" s="7"/>
      <c r="I37" s="7">
        <v>1</v>
      </c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>
        <v>1</v>
      </c>
      <c r="X37" s="7"/>
      <c r="Y37" s="7">
        <f t="shared" si="0"/>
        <v>3</v>
      </c>
      <c r="Z37" s="70">
        <f t="shared" si="3"/>
        <v>16.666666666666664</v>
      </c>
    </row>
    <row r="38" spans="1:26" ht="16.5" thickBot="1" x14ac:dyDescent="0.3">
      <c r="A38" s="21"/>
      <c r="B38" s="23">
        <v>5</v>
      </c>
      <c r="C38" s="7">
        <v>1</v>
      </c>
      <c r="D38" s="7">
        <v>1</v>
      </c>
      <c r="E38" s="7"/>
      <c r="F38" s="7"/>
      <c r="G38" s="7"/>
      <c r="H38" s="7">
        <v>1</v>
      </c>
      <c r="I38" s="7"/>
      <c r="J38" s="7"/>
      <c r="K38" s="7">
        <v>1</v>
      </c>
      <c r="L38" s="7"/>
      <c r="M38" s="7">
        <v>1</v>
      </c>
      <c r="N38" s="7"/>
      <c r="O38" s="7"/>
      <c r="P38" s="7"/>
      <c r="Q38" s="7"/>
      <c r="R38" s="7">
        <v>1</v>
      </c>
      <c r="S38" s="7"/>
      <c r="T38" s="7">
        <v>1</v>
      </c>
      <c r="U38" s="7">
        <v>1</v>
      </c>
      <c r="V38" s="7"/>
      <c r="W38" s="7"/>
      <c r="X38" s="7"/>
      <c r="Y38" s="7">
        <f t="shared" si="0"/>
        <v>8</v>
      </c>
      <c r="Z38" s="70">
        <f t="shared" si="3"/>
        <v>44.444444444444443</v>
      </c>
    </row>
    <row r="39" spans="1:26" ht="41.4" thickBot="1" x14ac:dyDescent="0.35">
      <c r="A39" s="48" t="s">
        <v>111</v>
      </c>
      <c r="B39" s="49" t="s">
        <v>59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>
        <f>SUM(Y34:Y38)</f>
        <v>18</v>
      </c>
      <c r="Z39" s="70">
        <f t="shared" si="3"/>
        <v>100</v>
      </c>
    </row>
    <row r="40" spans="1:26" ht="16.5" thickBot="1" x14ac:dyDescent="0.3">
      <c r="A40" s="21"/>
      <c r="B40" s="23">
        <v>1</v>
      </c>
      <c r="C40" s="7"/>
      <c r="D40" s="7"/>
      <c r="E40" s="7"/>
      <c r="F40" s="7"/>
      <c r="G40" s="7">
        <v>1</v>
      </c>
      <c r="H40" s="7"/>
      <c r="I40" s="7"/>
      <c r="J40" s="7"/>
      <c r="K40" s="7"/>
      <c r="L40" s="7">
        <v>1</v>
      </c>
      <c r="M40" s="7"/>
      <c r="N40" s="7">
        <v>1</v>
      </c>
      <c r="O40" s="7"/>
      <c r="P40" s="7"/>
      <c r="Q40" s="7">
        <v>1</v>
      </c>
      <c r="R40" s="7"/>
      <c r="S40" s="7"/>
      <c r="T40" s="7">
        <v>1</v>
      </c>
      <c r="U40" s="7"/>
      <c r="V40" s="7">
        <v>1</v>
      </c>
      <c r="W40" s="7"/>
      <c r="X40" s="7"/>
      <c r="Y40" s="7">
        <f t="shared" si="0"/>
        <v>6</v>
      </c>
      <c r="Z40" s="70">
        <f>Y40/20*100</f>
        <v>30</v>
      </c>
    </row>
    <row r="41" spans="1:26" ht="16.5" thickBot="1" x14ac:dyDescent="0.3">
      <c r="A41" s="21"/>
      <c r="B41" s="23">
        <v>2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>
        <f t="shared" si="0"/>
        <v>0</v>
      </c>
      <c r="Z41" s="70">
        <f t="shared" ref="Z41:Z51" si="5">Y41/20*100</f>
        <v>0</v>
      </c>
    </row>
    <row r="42" spans="1:26" ht="16.2" thickBot="1" x14ac:dyDescent="0.35">
      <c r="A42" s="21"/>
      <c r="B42" s="23">
        <v>3</v>
      </c>
      <c r="C42" s="7"/>
      <c r="D42" s="7"/>
      <c r="E42" s="7"/>
      <c r="F42" s="7"/>
      <c r="G42" s="7"/>
      <c r="H42" s="7"/>
      <c r="I42" s="7">
        <v>1</v>
      </c>
      <c r="J42" s="7">
        <v>1</v>
      </c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>
        <v>1</v>
      </c>
      <c r="X42" s="7"/>
      <c r="Y42" s="7">
        <f t="shared" si="0"/>
        <v>3</v>
      </c>
      <c r="Z42" s="70">
        <f t="shared" si="5"/>
        <v>15</v>
      </c>
    </row>
    <row r="43" spans="1:26" ht="16.2" thickBot="1" x14ac:dyDescent="0.35">
      <c r="A43" s="21"/>
      <c r="B43" s="23">
        <v>4</v>
      </c>
      <c r="C43" s="7"/>
      <c r="D43" s="7"/>
      <c r="E43" s="7">
        <v>1</v>
      </c>
      <c r="F43" s="7">
        <v>1</v>
      </c>
      <c r="G43" s="7"/>
      <c r="H43" s="7"/>
      <c r="I43" s="7"/>
      <c r="J43" s="7"/>
      <c r="K43" s="7">
        <v>1</v>
      </c>
      <c r="L43" s="7"/>
      <c r="M43" s="7">
        <v>1</v>
      </c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>
        <f t="shared" si="0"/>
        <v>4</v>
      </c>
      <c r="Z43" s="70">
        <f t="shared" si="5"/>
        <v>20</v>
      </c>
    </row>
    <row r="44" spans="1:26" ht="16.2" thickBot="1" x14ac:dyDescent="0.35">
      <c r="A44" s="21"/>
      <c r="B44" s="23">
        <v>5</v>
      </c>
      <c r="C44" s="7">
        <v>1</v>
      </c>
      <c r="D44" s="7">
        <v>1</v>
      </c>
      <c r="E44" s="7"/>
      <c r="F44" s="7"/>
      <c r="G44" s="7"/>
      <c r="H44" s="7">
        <v>1</v>
      </c>
      <c r="I44" s="7"/>
      <c r="J44" s="7"/>
      <c r="K44" s="7"/>
      <c r="L44" s="7"/>
      <c r="M44" s="7"/>
      <c r="N44" s="7"/>
      <c r="O44" s="7">
        <v>1</v>
      </c>
      <c r="P44" s="7"/>
      <c r="Q44" s="7"/>
      <c r="R44" s="7">
        <v>1</v>
      </c>
      <c r="S44" s="7"/>
      <c r="T44" s="7"/>
      <c r="U44" s="7">
        <v>1</v>
      </c>
      <c r="V44" s="7">
        <v>1</v>
      </c>
      <c r="W44" s="7"/>
      <c r="X44" s="7"/>
      <c r="Y44" s="7">
        <f t="shared" si="0"/>
        <v>7</v>
      </c>
      <c r="Z44" s="70">
        <f t="shared" si="5"/>
        <v>35</v>
      </c>
    </row>
    <row r="45" spans="1:26" ht="41.4" thickBot="1" x14ac:dyDescent="0.35">
      <c r="A45" s="48" t="s">
        <v>113</v>
      </c>
      <c r="B45" s="49" t="s">
        <v>60</v>
      </c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>
        <f>SUM(Y40:Y44)</f>
        <v>20</v>
      </c>
      <c r="Z45" s="70">
        <f t="shared" si="5"/>
        <v>100</v>
      </c>
    </row>
    <row r="46" spans="1:26" ht="16.2" thickBot="1" x14ac:dyDescent="0.35">
      <c r="A46" s="21"/>
      <c r="B46" s="23">
        <v>1</v>
      </c>
      <c r="C46" s="7"/>
      <c r="D46" s="7"/>
      <c r="E46" s="7"/>
      <c r="F46" s="7"/>
      <c r="G46" s="7">
        <v>1</v>
      </c>
      <c r="H46" s="7"/>
      <c r="I46" s="7"/>
      <c r="J46" s="7"/>
      <c r="K46" s="7"/>
      <c r="L46" s="7"/>
      <c r="M46" s="7"/>
      <c r="N46" s="7"/>
      <c r="O46" s="7"/>
      <c r="P46" s="7"/>
      <c r="Q46" s="7">
        <v>1</v>
      </c>
      <c r="R46" s="7"/>
      <c r="S46" s="7"/>
      <c r="T46" s="7"/>
      <c r="U46" s="7"/>
      <c r="V46" s="7">
        <v>1</v>
      </c>
      <c r="W46" s="7"/>
      <c r="X46" s="7"/>
      <c r="Y46" s="7">
        <f t="shared" si="0"/>
        <v>3</v>
      </c>
      <c r="Z46" s="70">
        <f t="shared" si="5"/>
        <v>15</v>
      </c>
    </row>
    <row r="47" spans="1:26" ht="16.2" thickBot="1" x14ac:dyDescent="0.35">
      <c r="A47" s="21"/>
      <c r="B47" s="23">
        <v>2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>
        <f t="shared" si="0"/>
        <v>0</v>
      </c>
      <c r="Z47" s="70">
        <f t="shared" si="5"/>
        <v>0</v>
      </c>
    </row>
    <row r="48" spans="1:26" ht="16.2" thickBot="1" x14ac:dyDescent="0.35">
      <c r="A48" s="21"/>
      <c r="B48" s="23">
        <v>3</v>
      </c>
      <c r="C48" s="7"/>
      <c r="D48" s="7"/>
      <c r="E48" s="7"/>
      <c r="F48" s="7"/>
      <c r="G48" s="7"/>
      <c r="H48" s="7"/>
      <c r="I48" s="7">
        <v>1</v>
      </c>
      <c r="J48" s="7"/>
      <c r="K48" s="7"/>
      <c r="L48" s="7">
        <v>1</v>
      </c>
      <c r="M48" s="7"/>
      <c r="N48" s="7"/>
      <c r="O48" s="7"/>
      <c r="P48" s="7"/>
      <c r="Q48" s="7"/>
      <c r="R48" s="7"/>
      <c r="S48" s="7">
        <v>1</v>
      </c>
      <c r="T48" s="7"/>
      <c r="U48" s="7"/>
      <c r="V48" s="7"/>
      <c r="W48" s="7"/>
      <c r="X48" s="7"/>
      <c r="Y48" s="7">
        <f t="shared" si="0"/>
        <v>3</v>
      </c>
      <c r="Z48" s="70">
        <f t="shared" si="5"/>
        <v>15</v>
      </c>
    </row>
    <row r="49" spans="1:26" ht="16.2" thickBot="1" x14ac:dyDescent="0.35">
      <c r="A49" s="21"/>
      <c r="B49" s="23">
        <v>4</v>
      </c>
      <c r="C49" s="7"/>
      <c r="D49" s="7"/>
      <c r="E49" s="7">
        <v>1</v>
      </c>
      <c r="F49" s="7">
        <v>1</v>
      </c>
      <c r="G49" s="7"/>
      <c r="H49" s="7"/>
      <c r="I49" s="7"/>
      <c r="J49" s="7">
        <v>1</v>
      </c>
      <c r="K49" s="7"/>
      <c r="L49" s="7"/>
      <c r="M49" s="7"/>
      <c r="N49" s="7">
        <v>1</v>
      </c>
      <c r="O49" s="7"/>
      <c r="P49" s="7"/>
      <c r="Q49" s="7"/>
      <c r="R49" s="7"/>
      <c r="S49" s="7"/>
      <c r="T49" s="7"/>
      <c r="U49" s="7"/>
      <c r="V49" s="7"/>
      <c r="W49" s="7">
        <v>1</v>
      </c>
      <c r="X49" s="7"/>
      <c r="Y49" s="7">
        <f t="shared" si="0"/>
        <v>5</v>
      </c>
      <c r="Z49" s="70">
        <f t="shared" si="5"/>
        <v>25</v>
      </c>
    </row>
    <row r="50" spans="1:26" ht="16.2" thickBot="1" x14ac:dyDescent="0.35">
      <c r="A50" s="21"/>
      <c r="B50" s="23">
        <v>5</v>
      </c>
      <c r="C50" s="7">
        <v>1</v>
      </c>
      <c r="D50" s="7">
        <v>1</v>
      </c>
      <c r="E50" s="7"/>
      <c r="F50" s="7"/>
      <c r="G50" s="7"/>
      <c r="H50" s="7">
        <v>1</v>
      </c>
      <c r="I50" s="7"/>
      <c r="J50" s="7"/>
      <c r="K50" s="7">
        <v>1</v>
      </c>
      <c r="L50" s="7"/>
      <c r="M50" s="7">
        <v>1</v>
      </c>
      <c r="N50" s="7"/>
      <c r="O50" s="7">
        <v>1</v>
      </c>
      <c r="P50" s="7"/>
      <c r="Q50" s="7"/>
      <c r="R50" s="7">
        <v>1</v>
      </c>
      <c r="S50" s="7"/>
      <c r="T50" s="7">
        <v>1</v>
      </c>
      <c r="U50" s="7">
        <v>1</v>
      </c>
      <c r="V50" s="7"/>
      <c r="W50" s="7"/>
      <c r="X50" s="7"/>
      <c r="Y50" s="7">
        <f t="shared" si="0"/>
        <v>9</v>
      </c>
      <c r="Z50" s="70">
        <f t="shared" si="5"/>
        <v>45</v>
      </c>
    </row>
    <row r="51" spans="1:26" ht="41.4" thickBot="1" x14ac:dyDescent="0.35">
      <c r="A51" s="48" t="s">
        <v>115</v>
      </c>
      <c r="B51" s="49" t="s">
        <v>61</v>
      </c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>
        <f>SUM(Y46:Y50)</f>
        <v>20</v>
      </c>
      <c r="Z51" s="70">
        <f t="shared" si="5"/>
        <v>100</v>
      </c>
    </row>
    <row r="52" spans="1:26" ht="16.2" thickBot="1" x14ac:dyDescent="0.35">
      <c r="A52" s="21"/>
      <c r="B52" s="23">
        <v>1</v>
      </c>
      <c r="C52" s="7"/>
      <c r="D52" s="7"/>
      <c r="E52" s="7"/>
      <c r="F52" s="7"/>
      <c r="G52" s="7">
        <v>1</v>
      </c>
      <c r="H52" s="7"/>
      <c r="I52" s="7"/>
      <c r="J52" s="7">
        <v>1</v>
      </c>
      <c r="K52" s="7"/>
      <c r="L52" s="7">
        <v>1</v>
      </c>
      <c r="M52" s="7"/>
      <c r="N52" s="7"/>
      <c r="O52" s="7"/>
      <c r="P52" s="7"/>
      <c r="Q52" s="7">
        <v>1</v>
      </c>
      <c r="R52" s="7"/>
      <c r="S52" s="7"/>
      <c r="T52" s="7">
        <v>1</v>
      </c>
      <c r="U52" s="7"/>
      <c r="V52" s="7"/>
      <c r="W52" s="7"/>
      <c r="X52" s="7"/>
      <c r="Y52" s="7">
        <f t="shared" si="0"/>
        <v>5</v>
      </c>
      <c r="Z52" s="70">
        <f>Y52/19*100</f>
        <v>26.315789473684209</v>
      </c>
    </row>
    <row r="53" spans="1:26" ht="16.2" thickBot="1" x14ac:dyDescent="0.35">
      <c r="A53" s="21"/>
      <c r="B53" s="23">
        <v>2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>
        <f t="shared" si="0"/>
        <v>0</v>
      </c>
      <c r="Z53" s="70">
        <f t="shared" ref="Z53:Z63" si="6">Y53/19*100</f>
        <v>0</v>
      </c>
    </row>
    <row r="54" spans="1:26" ht="16.2" thickBot="1" x14ac:dyDescent="0.35">
      <c r="A54" s="21"/>
      <c r="B54" s="23">
        <v>3</v>
      </c>
      <c r="C54" s="7"/>
      <c r="D54" s="7"/>
      <c r="E54" s="7"/>
      <c r="F54" s="7"/>
      <c r="G54" s="7"/>
      <c r="H54" s="7"/>
      <c r="I54" s="7">
        <v>1</v>
      </c>
      <c r="J54" s="7"/>
      <c r="K54" s="7"/>
      <c r="L54" s="7"/>
      <c r="M54" s="7"/>
      <c r="N54" s="7">
        <v>1</v>
      </c>
      <c r="O54" s="7"/>
      <c r="P54" s="7"/>
      <c r="Q54" s="7"/>
      <c r="R54" s="7"/>
      <c r="S54" s="7"/>
      <c r="T54" s="7"/>
      <c r="U54" s="7"/>
      <c r="V54" s="7"/>
      <c r="W54" s="7"/>
      <c r="X54" s="7"/>
      <c r="Y54" s="7">
        <f t="shared" si="0"/>
        <v>2</v>
      </c>
      <c r="Z54" s="70">
        <f t="shared" si="6"/>
        <v>10.526315789473683</v>
      </c>
    </row>
    <row r="55" spans="1:26" ht="16.2" thickBot="1" x14ac:dyDescent="0.35">
      <c r="A55" s="21"/>
      <c r="B55" s="23">
        <v>4</v>
      </c>
      <c r="C55" s="7"/>
      <c r="D55" s="7"/>
      <c r="E55" s="7">
        <v>1</v>
      </c>
      <c r="F55" s="7">
        <v>1</v>
      </c>
      <c r="G55" s="7"/>
      <c r="H55" s="7"/>
      <c r="I55" s="7"/>
      <c r="J55" s="7"/>
      <c r="K55" s="7">
        <v>1</v>
      </c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>
        <v>1</v>
      </c>
      <c r="X55" s="7"/>
      <c r="Y55" s="7">
        <f t="shared" si="0"/>
        <v>4</v>
      </c>
      <c r="Z55" s="70">
        <f t="shared" si="6"/>
        <v>21.052631578947366</v>
      </c>
    </row>
    <row r="56" spans="1:26" ht="16.2" thickBot="1" x14ac:dyDescent="0.35">
      <c r="A56" s="21"/>
      <c r="B56" s="23">
        <v>5</v>
      </c>
      <c r="C56" s="7">
        <v>1</v>
      </c>
      <c r="D56" s="7">
        <v>1</v>
      </c>
      <c r="E56" s="7"/>
      <c r="F56" s="7"/>
      <c r="G56" s="7"/>
      <c r="H56" s="7">
        <v>1</v>
      </c>
      <c r="I56" s="7"/>
      <c r="J56" s="7"/>
      <c r="K56" s="7"/>
      <c r="L56" s="7"/>
      <c r="M56" s="7">
        <v>1</v>
      </c>
      <c r="N56" s="7"/>
      <c r="O56" s="7">
        <v>1</v>
      </c>
      <c r="P56" s="7"/>
      <c r="Q56" s="7"/>
      <c r="R56" s="7">
        <v>1</v>
      </c>
      <c r="S56" s="7"/>
      <c r="T56" s="7"/>
      <c r="U56" s="7">
        <v>1</v>
      </c>
      <c r="V56" s="7">
        <v>1</v>
      </c>
      <c r="W56" s="7"/>
      <c r="X56" s="7"/>
      <c r="Y56" s="7">
        <f t="shared" si="0"/>
        <v>8</v>
      </c>
      <c r="Z56" s="70">
        <f t="shared" si="6"/>
        <v>42.105263157894733</v>
      </c>
    </row>
    <row r="57" spans="1:26" ht="24" customHeight="1" thickBot="1" x14ac:dyDescent="0.35">
      <c r="A57" s="78" t="s">
        <v>117</v>
      </c>
      <c r="B57" s="49" t="s">
        <v>62</v>
      </c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>
        <f>SUM(Y52:Y56)</f>
        <v>19</v>
      </c>
      <c r="Z57" s="70">
        <f t="shared" si="6"/>
        <v>100</v>
      </c>
    </row>
    <row r="58" spans="1:26" ht="16.2" thickBot="1" x14ac:dyDescent="0.35">
      <c r="A58" s="21"/>
      <c r="B58" s="23">
        <v>1</v>
      </c>
      <c r="C58" s="7">
        <v>1</v>
      </c>
      <c r="D58" s="7"/>
      <c r="E58" s="7"/>
      <c r="F58" s="7"/>
      <c r="G58" s="7">
        <v>1</v>
      </c>
      <c r="H58" s="7"/>
      <c r="I58" s="7"/>
      <c r="J58" s="7"/>
      <c r="K58" s="7"/>
      <c r="L58" s="7">
        <v>1</v>
      </c>
      <c r="M58" s="7"/>
      <c r="N58" s="7"/>
      <c r="O58" s="7">
        <v>1</v>
      </c>
      <c r="P58" s="7"/>
      <c r="Q58" s="7">
        <v>1</v>
      </c>
      <c r="R58" s="7"/>
      <c r="S58" s="7"/>
      <c r="T58" s="7">
        <v>1</v>
      </c>
      <c r="U58" s="7"/>
      <c r="V58" s="7">
        <v>1</v>
      </c>
      <c r="W58" s="7"/>
      <c r="X58" s="7"/>
      <c r="Y58" s="7">
        <f t="shared" si="0"/>
        <v>7</v>
      </c>
      <c r="Z58" s="70">
        <f t="shared" si="6"/>
        <v>36.84210526315789</v>
      </c>
    </row>
    <row r="59" spans="1:26" ht="16.2" thickBot="1" x14ac:dyDescent="0.35">
      <c r="A59" s="21"/>
      <c r="B59" s="23">
        <v>2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>
        <f t="shared" si="0"/>
        <v>0</v>
      </c>
      <c r="Z59" s="70">
        <f t="shared" si="6"/>
        <v>0</v>
      </c>
    </row>
    <row r="60" spans="1:26" ht="16.2" thickBot="1" x14ac:dyDescent="0.35">
      <c r="A60" s="21"/>
      <c r="B60" s="23">
        <v>3</v>
      </c>
      <c r="C60" s="7"/>
      <c r="D60" s="7"/>
      <c r="E60" s="7"/>
      <c r="F60" s="7"/>
      <c r="G60" s="7"/>
      <c r="H60" s="7"/>
      <c r="I60" s="7">
        <v>1</v>
      </c>
      <c r="J60" s="7">
        <v>1</v>
      </c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>
        <v>1</v>
      </c>
      <c r="X60" s="7"/>
      <c r="Y60" s="7">
        <f t="shared" si="0"/>
        <v>3</v>
      </c>
      <c r="Z60" s="70">
        <f t="shared" si="6"/>
        <v>15.789473684210526</v>
      </c>
    </row>
    <row r="61" spans="1:26" ht="16.2" thickBot="1" x14ac:dyDescent="0.35">
      <c r="A61" s="21"/>
      <c r="B61" s="23">
        <v>4</v>
      </c>
      <c r="C61" s="7"/>
      <c r="D61" s="7"/>
      <c r="E61" s="7">
        <v>1</v>
      </c>
      <c r="F61" s="7">
        <v>1</v>
      </c>
      <c r="G61" s="7"/>
      <c r="H61" s="7"/>
      <c r="I61" s="7"/>
      <c r="J61" s="7"/>
      <c r="K61" s="7"/>
      <c r="L61" s="7"/>
      <c r="M61" s="7"/>
      <c r="N61" s="7">
        <v>1</v>
      </c>
      <c r="O61" s="7"/>
      <c r="P61" s="7"/>
      <c r="Q61" s="7"/>
      <c r="R61" s="7"/>
      <c r="S61" s="7"/>
      <c r="T61" s="7"/>
      <c r="U61" s="7"/>
      <c r="V61" s="7"/>
      <c r="W61" s="7"/>
      <c r="X61" s="7"/>
      <c r="Y61" s="7">
        <f t="shared" si="0"/>
        <v>3</v>
      </c>
      <c r="Z61" s="70">
        <f t="shared" si="6"/>
        <v>15.789473684210526</v>
      </c>
    </row>
    <row r="62" spans="1:26" ht="16.2" thickBot="1" x14ac:dyDescent="0.35">
      <c r="A62" s="21"/>
      <c r="B62" s="23">
        <v>5</v>
      </c>
      <c r="C62" s="7"/>
      <c r="D62" s="7">
        <v>1</v>
      </c>
      <c r="E62" s="7"/>
      <c r="F62" s="7"/>
      <c r="G62" s="7"/>
      <c r="H62" s="7">
        <v>1</v>
      </c>
      <c r="I62" s="7"/>
      <c r="J62" s="7"/>
      <c r="K62" s="7">
        <v>1</v>
      </c>
      <c r="L62" s="7"/>
      <c r="M62" s="7">
        <v>1</v>
      </c>
      <c r="N62" s="7"/>
      <c r="O62" s="7"/>
      <c r="P62" s="7"/>
      <c r="Q62" s="7"/>
      <c r="R62" s="7">
        <v>1</v>
      </c>
      <c r="S62" s="7"/>
      <c r="T62" s="7"/>
      <c r="U62" s="7">
        <v>1</v>
      </c>
      <c r="V62" s="7"/>
      <c r="W62" s="7"/>
      <c r="X62" s="7"/>
      <c r="Y62" s="7">
        <f t="shared" si="0"/>
        <v>6</v>
      </c>
      <c r="Z62" s="70">
        <f t="shared" si="6"/>
        <v>31.578947368421051</v>
      </c>
    </row>
    <row r="63" spans="1:26" ht="45" customHeight="1" thickBot="1" x14ac:dyDescent="0.35">
      <c r="A63" s="48" t="s">
        <v>119</v>
      </c>
      <c r="B63" s="49" t="s">
        <v>171</v>
      </c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>
        <f>SUM(Y58:Y62)</f>
        <v>19</v>
      </c>
      <c r="Z63" s="70">
        <f t="shared" si="6"/>
        <v>100</v>
      </c>
    </row>
    <row r="64" spans="1:26" ht="16.2" thickBot="1" x14ac:dyDescent="0.35">
      <c r="A64" s="21"/>
      <c r="B64" s="23">
        <v>1</v>
      </c>
      <c r="C64" s="7">
        <v>1</v>
      </c>
      <c r="D64" s="7"/>
      <c r="E64" s="7"/>
      <c r="F64" s="7"/>
      <c r="G64" s="7">
        <v>1</v>
      </c>
      <c r="H64" s="7"/>
      <c r="I64" s="7"/>
      <c r="J64" s="7">
        <v>1</v>
      </c>
      <c r="K64" s="7"/>
      <c r="L64" s="7">
        <v>1</v>
      </c>
      <c r="M64" s="7"/>
      <c r="N64" s="7"/>
      <c r="O64" s="7"/>
      <c r="P64" s="7"/>
      <c r="Q64" s="7">
        <v>1</v>
      </c>
      <c r="R64" s="7"/>
      <c r="S64" s="7"/>
      <c r="T64" s="7">
        <v>1</v>
      </c>
      <c r="U64" s="7"/>
      <c r="V64" s="7">
        <v>1</v>
      </c>
      <c r="W64" s="7"/>
      <c r="X64" s="7"/>
      <c r="Y64" s="7">
        <f t="shared" si="0"/>
        <v>7</v>
      </c>
      <c r="Z64" s="70">
        <f t="shared" si="3"/>
        <v>38.888888888888893</v>
      </c>
    </row>
    <row r="65" spans="1:26" ht="16.2" thickBot="1" x14ac:dyDescent="0.35">
      <c r="A65" s="21"/>
      <c r="B65" s="23">
        <v>2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>
        <f t="shared" si="0"/>
        <v>0</v>
      </c>
      <c r="Z65" s="70">
        <f t="shared" si="3"/>
        <v>0</v>
      </c>
    </row>
    <row r="66" spans="1:26" ht="16.2" thickBot="1" x14ac:dyDescent="0.35">
      <c r="A66" s="21"/>
      <c r="B66" s="23">
        <v>3</v>
      </c>
      <c r="C66" s="7"/>
      <c r="D66" s="7"/>
      <c r="E66" s="7"/>
      <c r="F66" s="7"/>
      <c r="G66" s="7"/>
      <c r="H66" s="7"/>
      <c r="I66" s="7">
        <v>1</v>
      </c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>
        <f t="shared" si="0"/>
        <v>1</v>
      </c>
      <c r="Z66" s="70">
        <f t="shared" si="3"/>
        <v>5.5555555555555554</v>
      </c>
    </row>
    <row r="67" spans="1:26" ht="16.2" thickBot="1" x14ac:dyDescent="0.35">
      <c r="A67" s="21"/>
      <c r="B67" s="23">
        <v>4</v>
      </c>
      <c r="C67" s="7"/>
      <c r="D67" s="7"/>
      <c r="E67" s="7">
        <v>1</v>
      </c>
      <c r="F67" s="7">
        <v>1</v>
      </c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>
        <v>1</v>
      </c>
      <c r="X67" s="7"/>
      <c r="Y67" s="7">
        <f t="shared" si="0"/>
        <v>3</v>
      </c>
      <c r="Z67" s="70">
        <f t="shared" si="3"/>
        <v>16.666666666666664</v>
      </c>
    </row>
    <row r="68" spans="1:26" ht="16.2" thickBot="1" x14ac:dyDescent="0.35">
      <c r="A68" s="21"/>
      <c r="B68" s="23">
        <v>5</v>
      </c>
      <c r="C68" s="7"/>
      <c r="D68" s="7">
        <v>1</v>
      </c>
      <c r="E68" s="7"/>
      <c r="F68" s="7"/>
      <c r="G68" s="7"/>
      <c r="H68" s="7">
        <v>1</v>
      </c>
      <c r="I68" s="7"/>
      <c r="J68" s="7"/>
      <c r="K68" s="7">
        <v>1</v>
      </c>
      <c r="L68" s="7"/>
      <c r="M68" s="7">
        <v>1</v>
      </c>
      <c r="N68" s="7">
        <v>1</v>
      </c>
      <c r="O68" s="7"/>
      <c r="P68" s="7"/>
      <c r="Q68" s="7"/>
      <c r="R68" s="7">
        <v>1</v>
      </c>
      <c r="S68" s="7"/>
      <c r="T68" s="7"/>
      <c r="U68" s="7">
        <v>1</v>
      </c>
      <c r="V68" s="7"/>
      <c r="W68" s="7"/>
      <c r="X68" s="7"/>
      <c r="Y68" s="7">
        <f t="shared" si="0"/>
        <v>7</v>
      </c>
      <c r="Z68" s="70">
        <f t="shared" si="3"/>
        <v>38.888888888888893</v>
      </c>
    </row>
    <row r="69" spans="1:26" ht="41.4" thickBot="1" x14ac:dyDescent="0.35">
      <c r="A69" s="77" t="s">
        <v>121</v>
      </c>
      <c r="B69" s="49" t="s">
        <v>64</v>
      </c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>
        <f>SUM(Y64:Y68)</f>
        <v>18</v>
      </c>
      <c r="Z69" s="70">
        <f t="shared" ref="Z69" si="7">Y69/18*100</f>
        <v>100</v>
      </c>
    </row>
    <row r="70" spans="1:26" ht="16.2" thickBot="1" x14ac:dyDescent="0.35">
      <c r="A70" s="21"/>
      <c r="B70" s="23">
        <v>1</v>
      </c>
      <c r="C70" s="7">
        <v>1</v>
      </c>
      <c r="D70" s="7"/>
      <c r="E70" s="7">
        <v>1</v>
      </c>
      <c r="F70" s="7"/>
      <c r="G70" s="7">
        <v>1</v>
      </c>
      <c r="H70" s="7"/>
      <c r="I70" s="7"/>
      <c r="J70" s="7">
        <v>1</v>
      </c>
      <c r="K70" s="7"/>
      <c r="L70" s="7">
        <v>1</v>
      </c>
      <c r="M70" s="7">
        <v>1</v>
      </c>
      <c r="N70" s="7">
        <v>1</v>
      </c>
      <c r="O70" s="7">
        <v>1</v>
      </c>
      <c r="P70" s="7"/>
      <c r="Q70" s="7">
        <v>1</v>
      </c>
      <c r="R70" s="7"/>
      <c r="S70" s="7"/>
      <c r="T70" s="7">
        <v>1</v>
      </c>
      <c r="U70" s="7"/>
      <c r="V70" s="7">
        <v>1</v>
      </c>
      <c r="W70" s="7"/>
      <c r="X70" s="7"/>
      <c r="Y70" s="7">
        <f t="shared" ref="Y70:Y86" si="8">SUM(C70:X70)</f>
        <v>11</v>
      </c>
      <c r="Z70" s="70">
        <f>Y70/19*100</f>
        <v>57.894736842105267</v>
      </c>
    </row>
    <row r="71" spans="1:26" ht="16.2" thickBot="1" x14ac:dyDescent="0.35">
      <c r="A71" s="21"/>
      <c r="B71" s="23">
        <v>2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>
        <f t="shared" si="8"/>
        <v>0</v>
      </c>
      <c r="Z71" s="70">
        <f t="shared" ref="Z71:Z87" si="9">Y71/19*100</f>
        <v>0</v>
      </c>
    </row>
    <row r="72" spans="1:26" ht="16.2" thickBot="1" x14ac:dyDescent="0.35">
      <c r="A72" s="21"/>
      <c r="B72" s="23">
        <v>3</v>
      </c>
      <c r="C72" s="7"/>
      <c r="D72" s="7"/>
      <c r="E72" s="7"/>
      <c r="F72" s="7"/>
      <c r="G72" s="7"/>
      <c r="H72" s="7"/>
      <c r="I72" s="7">
        <v>1</v>
      </c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>
        <f t="shared" si="8"/>
        <v>1</v>
      </c>
      <c r="Z72" s="70">
        <f t="shared" si="9"/>
        <v>5.2631578947368416</v>
      </c>
    </row>
    <row r="73" spans="1:26" ht="16.2" thickBot="1" x14ac:dyDescent="0.35">
      <c r="A73" s="21"/>
      <c r="B73" s="23">
        <v>4</v>
      </c>
      <c r="C73" s="7"/>
      <c r="D73" s="7"/>
      <c r="E73" s="7"/>
      <c r="F73" s="7">
        <v>1</v>
      </c>
      <c r="G73" s="7"/>
      <c r="H73" s="7"/>
      <c r="I73" s="7"/>
      <c r="J73" s="7"/>
      <c r="K73" s="7">
        <v>1</v>
      </c>
      <c r="L73" s="7"/>
      <c r="M73" s="7"/>
      <c r="N73" s="7">
        <v>1</v>
      </c>
      <c r="O73" s="7"/>
      <c r="P73" s="7"/>
      <c r="Q73" s="7"/>
      <c r="R73" s="7"/>
      <c r="S73" s="7"/>
      <c r="T73" s="7"/>
      <c r="U73" s="7"/>
      <c r="V73" s="7"/>
      <c r="W73" s="7"/>
      <c r="X73" s="7"/>
      <c r="Y73" s="7">
        <f t="shared" si="8"/>
        <v>3</v>
      </c>
      <c r="Z73" s="70">
        <f t="shared" si="9"/>
        <v>15.789473684210526</v>
      </c>
    </row>
    <row r="74" spans="1:26" ht="16.2" thickBot="1" x14ac:dyDescent="0.35">
      <c r="A74" s="21"/>
      <c r="B74" s="23">
        <v>5</v>
      </c>
      <c r="C74" s="7"/>
      <c r="D74" s="7">
        <v>1</v>
      </c>
      <c r="E74" s="7"/>
      <c r="F74" s="7"/>
      <c r="G74" s="7"/>
      <c r="H74" s="7">
        <v>1</v>
      </c>
      <c r="I74" s="7"/>
      <c r="J74" s="7"/>
      <c r="K74" s="7"/>
      <c r="L74" s="7"/>
      <c r="M74" s="7"/>
      <c r="N74" s="7"/>
      <c r="O74" s="7"/>
      <c r="P74" s="7"/>
      <c r="Q74" s="7"/>
      <c r="R74" s="7">
        <v>1</v>
      </c>
      <c r="S74" s="7"/>
      <c r="T74" s="7"/>
      <c r="U74" s="7">
        <v>1</v>
      </c>
      <c r="V74" s="7"/>
      <c r="W74" s="7"/>
      <c r="X74" s="7"/>
      <c r="Y74" s="7">
        <f t="shared" si="8"/>
        <v>4</v>
      </c>
      <c r="Z74" s="70">
        <f t="shared" si="9"/>
        <v>21.052631578947366</v>
      </c>
    </row>
    <row r="75" spans="1:26" ht="36.75" customHeight="1" thickBot="1" x14ac:dyDescent="0.35">
      <c r="A75" s="48" t="s">
        <v>123</v>
      </c>
      <c r="B75" s="49" t="s">
        <v>65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>
        <f>SUM(Y70:Y74)</f>
        <v>19</v>
      </c>
      <c r="Z75" s="70">
        <f t="shared" si="9"/>
        <v>100</v>
      </c>
    </row>
    <row r="76" spans="1:26" ht="16.2" thickBot="1" x14ac:dyDescent="0.35">
      <c r="A76" s="21"/>
      <c r="B76" s="23">
        <v>1</v>
      </c>
      <c r="C76" s="7"/>
      <c r="D76" s="7"/>
      <c r="E76" s="7">
        <v>1</v>
      </c>
      <c r="F76" s="7"/>
      <c r="G76" s="7">
        <v>1</v>
      </c>
      <c r="H76" s="7"/>
      <c r="I76" s="7"/>
      <c r="J76" s="7">
        <v>1</v>
      </c>
      <c r="K76" s="7"/>
      <c r="L76" s="7">
        <v>1</v>
      </c>
      <c r="M76" s="7">
        <v>1</v>
      </c>
      <c r="N76" s="7"/>
      <c r="O76" s="7">
        <v>1</v>
      </c>
      <c r="P76" s="7"/>
      <c r="Q76" s="7">
        <v>1</v>
      </c>
      <c r="R76" s="7"/>
      <c r="S76" s="7"/>
      <c r="T76" s="7">
        <v>1</v>
      </c>
      <c r="U76" s="7"/>
      <c r="V76" s="7"/>
      <c r="W76" s="7"/>
      <c r="X76" s="7"/>
      <c r="Y76" s="7">
        <f t="shared" si="8"/>
        <v>8</v>
      </c>
      <c r="Z76" s="70">
        <f t="shared" si="9"/>
        <v>42.105263157894733</v>
      </c>
    </row>
    <row r="77" spans="1:26" ht="16.2" thickBot="1" x14ac:dyDescent="0.35">
      <c r="A77" s="21"/>
      <c r="B77" s="23">
        <v>2</v>
      </c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>
        <v>1</v>
      </c>
      <c r="W77" s="7"/>
      <c r="X77" s="7"/>
      <c r="Y77" s="7">
        <f t="shared" si="8"/>
        <v>1</v>
      </c>
      <c r="Z77" s="70">
        <f t="shared" si="9"/>
        <v>5.2631578947368416</v>
      </c>
    </row>
    <row r="78" spans="1:26" ht="16.2" thickBot="1" x14ac:dyDescent="0.35">
      <c r="A78" s="21"/>
      <c r="B78" s="23">
        <v>3</v>
      </c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>
        <f t="shared" si="8"/>
        <v>0</v>
      </c>
      <c r="Z78" s="70">
        <f t="shared" si="9"/>
        <v>0</v>
      </c>
    </row>
    <row r="79" spans="1:26" ht="16.2" thickBot="1" x14ac:dyDescent="0.35">
      <c r="A79" s="21"/>
      <c r="B79" s="23">
        <v>4</v>
      </c>
      <c r="C79" s="7"/>
      <c r="D79" s="7"/>
      <c r="E79" s="7"/>
      <c r="F79" s="7">
        <v>1</v>
      </c>
      <c r="G79" s="7"/>
      <c r="H79" s="7"/>
      <c r="I79" s="7">
        <v>1</v>
      </c>
      <c r="J79" s="7"/>
      <c r="K79" s="7">
        <v>1</v>
      </c>
      <c r="L79" s="7"/>
      <c r="M79" s="7"/>
      <c r="N79" s="7">
        <v>1</v>
      </c>
      <c r="O79" s="7"/>
      <c r="P79" s="7"/>
      <c r="Q79" s="7"/>
      <c r="R79" s="7"/>
      <c r="S79" s="7"/>
      <c r="T79" s="7"/>
      <c r="U79" s="7"/>
      <c r="V79" s="7"/>
      <c r="W79" s="7">
        <v>1</v>
      </c>
      <c r="X79" s="7"/>
      <c r="Y79" s="7">
        <f t="shared" si="8"/>
        <v>5</v>
      </c>
      <c r="Z79" s="70">
        <f t="shared" si="9"/>
        <v>26.315789473684209</v>
      </c>
    </row>
    <row r="80" spans="1:26" ht="16.2" thickBot="1" x14ac:dyDescent="0.35">
      <c r="A80" s="21"/>
      <c r="B80" s="23">
        <v>5</v>
      </c>
      <c r="C80" s="7">
        <v>1</v>
      </c>
      <c r="D80" s="7">
        <v>1</v>
      </c>
      <c r="E80" s="7"/>
      <c r="F80" s="7"/>
      <c r="G80" s="7"/>
      <c r="H80" s="7">
        <v>1</v>
      </c>
      <c r="I80" s="7"/>
      <c r="J80" s="7"/>
      <c r="K80" s="7"/>
      <c r="L80" s="7"/>
      <c r="M80" s="7"/>
      <c r="N80" s="7"/>
      <c r="O80" s="7"/>
      <c r="P80" s="7"/>
      <c r="Q80" s="7"/>
      <c r="R80" s="7">
        <v>1</v>
      </c>
      <c r="S80" s="7"/>
      <c r="T80" s="7"/>
      <c r="U80" s="7">
        <v>1</v>
      </c>
      <c r="V80" s="7"/>
      <c r="W80" s="7"/>
      <c r="X80" s="7"/>
      <c r="Y80" s="7">
        <f t="shared" si="8"/>
        <v>5</v>
      </c>
      <c r="Z80" s="70">
        <f t="shared" si="9"/>
        <v>26.315789473684209</v>
      </c>
    </row>
    <row r="81" spans="1:26" ht="19.5" customHeight="1" thickBot="1" x14ac:dyDescent="0.35">
      <c r="A81" s="78" t="s">
        <v>125</v>
      </c>
      <c r="B81" s="49" t="s">
        <v>66</v>
      </c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>
        <f>SUM(Y76:Y80)</f>
        <v>19</v>
      </c>
      <c r="Z81" s="70">
        <f t="shared" si="9"/>
        <v>100</v>
      </c>
    </row>
    <row r="82" spans="1:26" ht="16.2" thickBot="1" x14ac:dyDescent="0.35">
      <c r="A82" s="21"/>
      <c r="B82" s="23">
        <v>1</v>
      </c>
      <c r="C82" s="7"/>
      <c r="D82" s="7"/>
      <c r="E82" s="7">
        <v>1</v>
      </c>
      <c r="F82" s="7"/>
      <c r="G82" s="7">
        <v>1</v>
      </c>
      <c r="H82" s="7"/>
      <c r="I82" s="7"/>
      <c r="J82" s="7"/>
      <c r="K82" s="7"/>
      <c r="L82" s="7">
        <v>1</v>
      </c>
      <c r="M82" s="7"/>
      <c r="N82" s="7">
        <v>1</v>
      </c>
      <c r="O82" s="7">
        <v>1</v>
      </c>
      <c r="P82" s="7"/>
      <c r="Q82" s="7">
        <v>1</v>
      </c>
      <c r="R82" s="7"/>
      <c r="S82" s="7"/>
      <c r="T82" s="7">
        <v>1</v>
      </c>
      <c r="U82" s="7"/>
      <c r="V82" s="7">
        <v>1</v>
      </c>
      <c r="W82" s="7"/>
      <c r="X82" s="7"/>
      <c r="Y82" s="7">
        <f t="shared" si="8"/>
        <v>8</v>
      </c>
      <c r="Z82" s="70">
        <f t="shared" si="9"/>
        <v>42.105263157894733</v>
      </c>
    </row>
    <row r="83" spans="1:26" ht="16.2" thickBot="1" x14ac:dyDescent="0.35">
      <c r="A83" s="21"/>
      <c r="B83" s="23">
        <v>2</v>
      </c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>
        <f t="shared" si="8"/>
        <v>0</v>
      </c>
      <c r="Z83" s="70">
        <f t="shared" si="9"/>
        <v>0</v>
      </c>
    </row>
    <row r="84" spans="1:26" ht="16.2" thickBot="1" x14ac:dyDescent="0.35">
      <c r="A84" s="21"/>
      <c r="B84" s="23">
        <v>3</v>
      </c>
      <c r="C84" s="7"/>
      <c r="D84" s="7"/>
      <c r="E84" s="7"/>
      <c r="F84" s="7"/>
      <c r="G84" s="7"/>
      <c r="H84" s="7"/>
      <c r="I84" s="7">
        <v>1</v>
      </c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>
        <f t="shared" si="8"/>
        <v>1</v>
      </c>
      <c r="Z84" s="70">
        <f t="shared" si="9"/>
        <v>5.2631578947368416</v>
      </c>
    </row>
    <row r="85" spans="1:26" ht="16.2" thickBot="1" x14ac:dyDescent="0.35">
      <c r="A85" s="21"/>
      <c r="B85" s="23">
        <v>4</v>
      </c>
      <c r="C85" s="7"/>
      <c r="D85" s="7"/>
      <c r="E85" s="7"/>
      <c r="F85" s="7">
        <v>1</v>
      </c>
      <c r="G85" s="7"/>
      <c r="H85" s="7"/>
      <c r="I85" s="7"/>
      <c r="J85" s="7">
        <v>1</v>
      </c>
      <c r="K85" s="7">
        <v>1</v>
      </c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>
        <v>1</v>
      </c>
      <c r="X85" s="7"/>
      <c r="Y85" s="7">
        <f t="shared" si="8"/>
        <v>4</v>
      </c>
      <c r="Z85" s="70">
        <f t="shared" si="9"/>
        <v>21.052631578947366</v>
      </c>
    </row>
    <row r="86" spans="1:26" ht="16.2" thickBot="1" x14ac:dyDescent="0.35">
      <c r="A86" s="21"/>
      <c r="B86" s="23">
        <v>5</v>
      </c>
      <c r="C86" s="7">
        <v>1</v>
      </c>
      <c r="D86" s="7">
        <v>1</v>
      </c>
      <c r="E86" s="7"/>
      <c r="F86" s="7"/>
      <c r="G86" s="7"/>
      <c r="H86" s="7">
        <v>1</v>
      </c>
      <c r="I86" s="7"/>
      <c r="J86" s="7"/>
      <c r="K86" s="7"/>
      <c r="L86" s="7"/>
      <c r="M86" s="7">
        <v>1</v>
      </c>
      <c r="N86" s="7"/>
      <c r="O86" s="7"/>
      <c r="P86" s="7"/>
      <c r="Q86" s="7"/>
      <c r="R86" s="7">
        <v>1</v>
      </c>
      <c r="S86" s="7"/>
      <c r="T86" s="7"/>
      <c r="U86" s="7">
        <v>1</v>
      </c>
      <c r="V86" s="7"/>
      <c r="W86" s="7"/>
      <c r="X86" s="7"/>
      <c r="Y86" s="7">
        <f t="shared" si="8"/>
        <v>6</v>
      </c>
      <c r="Z86" s="70">
        <f t="shared" si="9"/>
        <v>31.578947368421051</v>
      </c>
    </row>
    <row r="87" spans="1:26" x14ac:dyDescent="0.3">
      <c r="Y87" s="76">
        <f>SUM(Y82:Y86)</f>
        <v>19</v>
      </c>
      <c r="Z87" s="70">
        <f t="shared" si="9"/>
        <v>100</v>
      </c>
    </row>
  </sheetData>
  <pageMargins left="0.7" right="0.7" top="0.75" bottom="0.75" header="0.3" footer="0.3"/>
  <pageSetup paperSize="9" scale="51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87"/>
  <sheetViews>
    <sheetView view="pageBreakPreview" topLeftCell="A64" zoomScale="60" zoomScaleNormal="100" workbookViewId="0">
      <selection activeCell="U94" sqref="U93:U94"/>
    </sheetView>
  </sheetViews>
  <sheetFormatPr defaultRowHeight="14.4" x14ac:dyDescent="0.3"/>
  <cols>
    <col min="2" max="2" width="44.109375" customWidth="1"/>
    <col min="3" max="24" width="4.6640625" customWidth="1"/>
  </cols>
  <sheetData>
    <row r="2" spans="1:26" ht="15" thickBot="1" x14ac:dyDescent="0.35">
      <c r="B2" s="39" t="s">
        <v>213</v>
      </c>
    </row>
    <row r="3" spans="1:26" ht="31.8" thickBot="1" x14ac:dyDescent="0.35">
      <c r="A3" s="45" t="s">
        <v>99</v>
      </c>
      <c r="B3" s="46" t="s">
        <v>53</v>
      </c>
      <c r="C3" s="47">
        <v>1</v>
      </c>
      <c r="D3" s="47">
        <v>2</v>
      </c>
      <c r="E3" s="47">
        <v>3</v>
      </c>
      <c r="F3" s="47">
        <v>4</v>
      </c>
      <c r="G3" s="47">
        <v>5</v>
      </c>
      <c r="H3" s="47">
        <v>6</v>
      </c>
      <c r="I3" s="47">
        <v>7</v>
      </c>
      <c r="J3" s="47">
        <v>8</v>
      </c>
      <c r="K3" s="47">
        <v>9</v>
      </c>
      <c r="L3" s="47">
        <v>10</v>
      </c>
      <c r="M3" s="47">
        <v>11</v>
      </c>
      <c r="N3" s="47">
        <v>12</v>
      </c>
      <c r="O3" s="47">
        <v>13</v>
      </c>
      <c r="P3" s="47">
        <v>14</v>
      </c>
      <c r="Q3" s="47">
        <v>15</v>
      </c>
      <c r="R3" s="47">
        <v>16</v>
      </c>
      <c r="S3" s="47">
        <v>17</v>
      </c>
      <c r="T3" s="47">
        <v>18</v>
      </c>
      <c r="U3" s="47">
        <v>19</v>
      </c>
      <c r="V3" s="47">
        <v>20</v>
      </c>
      <c r="W3" s="47">
        <v>21</v>
      </c>
      <c r="X3" s="47">
        <v>22</v>
      </c>
      <c r="Y3" s="47"/>
    </row>
    <row r="4" spans="1:26" ht="16.5" thickBot="1" x14ac:dyDescent="0.3">
      <c r="A4" s="21"/>
      <c r="B4" s="23">
        <v>1</v>
      </c>
      <c r="C4" s="7">
        <v>1</v>
      </c>
      <c r="D4" s="7"/>
      <c r="E4" s="7"/>
      <c r="F4" s="7"/>
      <c r="G4" s="7">
        <v>1</v>
      </c>
      <c r="H4" s="7"/>
      <c r="I4" s="7"/>
      <c r="J4" s="7"/>
      <c r="K4" s="7"/>
      <c r="L4" s="7">
        <v>1</v>
      </c>
      <c r="M4" s="7"/>
      <c r="N4" s="7"/>
      <c r="O4" s="7"/>
      <c r="P4" s="7"/>
      <c r="Q4" s="7"/>
      <c r="R4" s="7"/>
      <c r="S4" s="7"/>
      <c r="T4" s="7">
        <v>1</v>
      </c>
      <c r="U4" s="7"/>
      <c r="V4" s="7">
        <v>1</v>
      </c>
      <c r="W4" s="7"/>
      <c r="X4" s="7"/>
      <c r="Y4" s="7">
        <f>SUM(C4:X4)</f>
        <v>5</v>
      </c>
      <c r="Z4" s="70">
        <f>Y4/20*100</f>
        <v>25</v>
      </c>
    </row>
    <row r="5" spans="1:26" ht="16.5" thickBot="1" x14ac:dyDescent="0.3">
      <c r="A5" s="21"/>
      <c r="B5" s="23">
        <v>2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>
        <f t="shared" ref="Y5:Y68" si="0">SUM(C5:X5)</f>
        <v>0</v>
      </c>
      <c r="Z5" s="70">
        <f t="shared" ref="Z5:Z9" si="1">Y5/20*100</f>
        <v>0</v>
      </c>
    </row>
    <row r="6" spans="1:26" ht="16.5" thickBot="1" x14ac:dyDescent="0.3">
      <c r="A6" s="21"/>
      <c r="B6" s="23">
        <v>3</v>
      </c>
      <c r="C6" s="7"/>
      <c r="D6" s="7"/>
      <c r="E6" s="7"/>
      <c r="F6" s="7"/>
      <c r="G6" s="7"/>
      <c r="H6" s="7"/>
      <c r="I6" s="7">
        <v>1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>
        <f t="shared" si="0"/>
        <v>1</v>
      </c>
      <c r="Z6" s="70">
        <f t="shared" si="1"/>
        <v>5</v>
      </c>
    </row>
    <row r="7" spans="1:26" ht="16.5" thickBot="1" x14ac:dyDescent="0.3">
      <c r="A7" s="21"/>
      <c r="B7" s="23">
        <v>4</v>
      </c>
      <c r="C7" s="7"/>
      <c r="D7" s="7"/>
      <c r="E7" s="7"/>
      <c r="F7" s="7"/>
      <c r="G7" s="7"/>
      <c r="H7" s="7"/>
      <c r="I7" s="7"/>
      <c r="J7" s="7"/>
      <c r="K7" s="7">
        <v>1</v>
      </c>
      <c r="L7" s="7"/>
      <c r="M7" s="7"/>
      <c r="N7" s="7">
        <v>1</v>
      </c>
      <c r="O7" s="7"/>
      <c r="P7" s="7"/>
      <c r="Q7" s="7"/>
      <c r="R7" s="7"/>
      <c r="S7" s="7"/>
      <c r="T7" s="7"/>
      <c r="U7" s="7"/>
      <c r="V7" s="7"/>
      <c r="W7" s="7">
        <v>1</v>
      </c>
      <c r="X7" s="7"/>
      <c r="Y7" s="7">
        <f t="shared" si="0"/>
        <v>3</v>
      </c>
      <c r="Z7" s="70">
        <f t="shared" si="1"/>
        <v>15</v>
      </c>
    </row>
    <row r="8" spans="1:26" ht="16.5" thickBot="1" x14ac:dyDescent="0.3">
      <c r="A8" s="21"/>
      <c r="B8" s="23">
        <v>5</v>
      </c>
      <c r="C8" s="7"/>
      <c r="D8" s="7">
        <v>1</v>
      </c>
      <c r="E8" s="7">
        <v>1</v>
      </c>
      <c r="F8" s="7">
        <v>1</v>
      </c>
      <c r="G8" s="7"/>
      <c r="H8" s="7">
        <v>1</v>
      </c>
      <c r="I8" s="7"/>
      <c r="J8" s="7">
        <v>1</v>
      </c>
      <c r="K8" s="7"/>
      <c r="L8" s="7"/>
      <c r="M8" s="7">
        <v>1</v>
      </c>
      <c r="N8" s="7"/>
      <c r="O8" s="7"/>
      <c r="P8" s="7">
        <v>1</v>
      </c>
      <c r="Q8" s="7">
        <v>1</v>
      </c>
      <c r="R8" s="7">
        <v>1</v>
      </c>
      <c r="S8" s="7">
        <v>1</v>
      </c>
      <c r="T8" s="7"/>
      <c r="U8" s="7">
        <v>1</v>
      </c>
      <c r="V8" s="7"/>
      <c r="W8" s="7"/>
      <c r="X8" s="7"/>
      <c r="Y8" s="7">
        <f t="shared" si="0"/>
        <v>11</v>
      </c>
      <c r="Z8" s="70">
        <f t="shared" si="1"/>
        <v>55.000000000000007</v>
      </c>
    </row>
    <row r="9" spans="1:26" ht="31.8" thickBot="1" x14ac:dyDescent="0.35">
      <c r="A9" s="48" t="s">
        <v>101</v>
      </c>
      <c r="B9" s="49" t="s">
        <v>54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>
        <f>SUM(Y4:Y8)</f>
        <v>20</v>
      </c>
      <c r="Z9" s="70">
        <f t="shared" si="1"/>
        <v>100</v>
      </c>
    </row>
    <row r="10" spans="1:26" ht="16.5" thickBot="1" x14ac:dyDescent="0.3">
      <c r="A10" s="21"/>
      <c r="B10" s="23">
        <v>1</v>
      </c>
      <c r="C10" s="7">
        <v>1</v>
      </c>
      <c r="D10" s="7"/>
      <c r="E10" s="7">
        <v>1</v>
      </c>
      <c r="F10" s="7"/>
      <c r="G10" s="7">
        <v>1</v>
      </c>
      <c r="H10" s="7"/>
      <c r="I10" s="7"/>
      <c r="J10" s="7"/>
      <c r="K10" s="7"/>
      <c r="L10" s="7">
        <v>1</v>
      </c>
      <c r="M10" s="7"/>
      <c r="N10" s="7"/>
      <c r="O10" s="7"/>
      <c r="P10" s="7"/>
      <c r="Q10" s="7">
        <v>1</v>
      </c>
      <c r="R10" s="7"/>
      <c r="S10" s="7"/>
      <c r="T10" s="7">
        <v>1</v>
      </c>
      <c r="U10" s="7"/>
      <c r="V10" s="7"/>
      <c r="W10" s="7"/>
      <c r="X10" s="7"/>
      <c r="Y10" s="7">
        <f t="shared" si="0"/>
        <v>6</v>
      </c>
      <c r="Z10" s="70">
        <f t="shared" ref="Z10:Z68" si="2">Y10/19*100</f>
        <v>31.578947368421051</v>
      </c>
    </row>
    <row r="11" spans="1:26" ht="16.5" thickBot="1" x14ac:dyDescent="0.3">
      <c r="A11" s="21"/>
      <c r="B11" s="23">
        <v>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>
        <v>1</v>
      </c>
      <c r="W11" s="7"/>
      <c r="X11" s="7"/>
      <c r="Y11" s="7">
        <f t="shared" si="0"/>
        <v>1</v>
      </c>
      <c r="Z11" s="70">
        <f t="shared" si="2"/>
        <v>5.2631578947368416</v>
      </c>
    </row>
    <row r="12" spans="1:26" ht="16.5" thickBot="1" x14ac:dyDescent="0.3">
      <c r="A12" s="21"/>
      <c r="B12" s="23">
        <v>3</v>
      </c>
      <c r="C12" s="7"/>
      <c r="D12" s="7"/>
      <c r="E12" s="7"/>
      <c r="F12" s="7">
        <v>1</v>
      </c>
      <c r="G12" s="7"/>
      <c r="H12" s="7"/>
      <c r="I12" s="7">
        <v>1</v>
      </c>
      <c r="J12" s="7">
        <v>1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>
        <f t="shared" si="0"/>
        <v>3</v>
      </c>
      <c r="Z12" s="70">
        <f t="shared" si="2"/>
        <v>15.789473684210526</v>
      </c>
    </row>
    <row r="13" spans="1:26" ht="16.5" thickBot="1" x14ac:dyDescent="0.3">
      <c r="A13" s="21"/>
      <c r="B13" s="23">
        <v>4</v>
      </c>
      <c r="C13" s="7"/>
      <c r="D13" s="7"/>
      <c r="E13" s="7"/>
      <c r="F13" s="7"/>
      <c r="G13" s="7"/>
      <c r="H13" s="7"/>
      <c r="I13" s="7"/>
      <c r="J13" s="7"/>
      <c r="K13" s="7">
        <v>1</v>
      </c>
      <c r="L13" s="7"/>
      <c r="M13" s="7"/>
      <c r="N13" s="7">
        <v>1</v>
      </c>
      <c r="O13" s="7"/>
      <c r="P13" s="7"/>
      <c r="Q13" s="7"/>
      <c r="R13" s="7"/>
      <c r="S13" s="7"/>
      <c r="T13" s="7"/>
      <c r="U13" s="7"/>
      <c r="V13" s="7"/>
      <c r="W13" s="7">
        <v>1</v>
      </c>
      <c r="X13" s="7"/>
      <c r="Y13" s="7">
        <f t="shared" si="0"/>
        <v>3</v>
      </c>
      <c r="Z13" s="70">
        <f t="shared" si="2"/>
        <v>15.789473684210526</v>
      </c>
    </row>
    <row r="14" spans="1:26" ht="16.5" thickBot="1" x14ac:dyDescent="0.3">
      <c r="A14" s="21"/>
      <c r="B14" s="23">
        <v>5</v>
      </c>
      <c r="C14" s="7"/>
      <c r="D14" s="7">
        <v>1</v>
      </c>
      <c r="E14" s="7"/>
      <c r="F14" s="7"/>
      <c r="G14" s="7"/>
      <c r="H14" s="7">
        <v>1</v>
      </c>
      <c r="I14" s="7"/>
      <c r="J14" s="7"/>
      <c r="K14" s="7"/>
      <c r="L14" s="7"/>
      <c r="M14" s="7">
        <v>1</v>
      </c>
      <c r="N14" s="7"/>
      <c r="O14" s="7"/>
      <c r="P14" s="7">
        <v>1</v>
      </c>
      <c r="Q14" s="7"/>
      <c r="R14" s="7">
        <v>1</v>
      </c>
      <c r="S14" s="7"/>
      <c r="T14" s="7"/>
      <c r="U14" s="7">
        <v>1</v>
      </c>
      <c r="V14" s="7"/>
      <c r="W14" s="7"/>
      <c r="X14" s="7"/>
      <c r="Y14" s="7">
        <f t="shared" si="0"/>
        <v>6</v>
      </c>
      <c r="Z14" s="70">
        <f t="shared" si="2"/>
        <v>31.578947368421051</v>
      </c>
    </row>
    <row r="15" spans="1:26" ht="47.4" thickBot="1" x14ac:dyDescent="0.35">
      <c r="A15" s="48" t="s">
        <v>103</v>
      </c>
      <c r="B15" s="49" t="s">
        <v>55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>
        <f>SUM(Y10:Y14)</f>
        <v>19</v>
      </c>
      <c r="Z15" s="70">
        <f t="shared" si="2"/>
        <v>100</v>
      </c>
    </row>
    <row r="16" spans="1:26" ht="16.5" thickBot="1" x14ac:dyDescent="0.3">
      <c r="A16" s="21"/>
      <c r="B16" s="23">
        <v>1</v>
      </c>
      <c r="C16" s="7">
        <v>1</v>
      </c>
      <c r="D16" s="7"/>
      <c r="E16" s="7">
        <v>1</v>
      </c>
      <c r="F16" s="7"/>
      <c r="G16" s="7">
        <v>1</v>
      </c>
      <c r="H16" s="7"/>
      <c r="I16" s="7"/>
      <c r="J16" s="7"/>
      <c r="K16" s="7"/>
      <c r="L16" s="7">
        <v>1</v>
      </c>
      <c r="M16" s="7"/>
      <c r="N16" s="7"/>
      <c r="O16" s="7"/>
      <c r="P16" s="7"/>
      <c r="Q16" s="7"/>
      <c r="R16" s="7"/>
      <c r="S16" s="7"/>
      <c r="T16" s="7">
        <v>1</v>
      </c>
      <c r="U16" s="7"/>
      <c r="V16" s="7"/>
      <c r="W16" s="7"/>
      <c r="X16" s="7"/>
      <c r="Y16" s="7">
        <f t="shared" si="0"/>
        <v>5</v>
      </c>
      <c r="Z16" s="70">
        <f t="shared" si="2"/>
        <v>26.315789473684209</v>
      </c>
    </row>
    <row r="17" spans="1:26" ht="16.5" thickBot="1" x14ac:dyDescent="0.3">
      <c r="A17" s="21"/>
      <c r="B17" s="23">
        <v>2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>
        <f t="shared" si="0"/>
        <v>0</v>
      </c>
      <c r="Z17" s="70">
        <f t="shared" si="2"/>
        <v>0</v>
      </c>
    </row>
    <row r="18" spans="1:26" ht="16.5" thickBot="1" x14ac:dyDescent="0.3">
      <c r="A18" s="21"/>
      <c r="B18" s="23">
        <v>3</v>
      </c>
      <c r="C18" s="7"/>
      <c r="D18" s="7"/>
      <c r="E18" s="7"/>
      <c r="F18" s="7"/>
      <c r="G18" s="7"/>
      <c r="H18" s="7"/>
      <c r="I18" s="7"/>
      <c r="J18" s="7">
        <v>1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>
        <v>1</v>
      </c>
      <c r="W18" s="7"/>
      <c r="X18" s="7"/>
      <c r="Y18" s="7">
        <f t="shared" si="0"/>
        <v>2</v>
      </c>
      <c r="Z18" s="70">
        <f t="shared" si="2"/>
        <v>10.526315789473683</v>
      </c>
    </row>
    <row r="19" spans="1:26" ht="16.5" thickBot="1" x14ac:dyDescent="0.3">
      <c r="A19" s="21"/>
      <c r="B19" s="23">
        <v>4</v>
      </c>
      <c r="C19" s="7"/>
      <c r="D19" s="7"/>
      <c r="E19" s="7"/>
      <c r="F19" s="7"/>
      <c r="G19" s="7"/>
      <c r="H19" s="7"/>
      <c r="I19" s="7">
        <v>1</v>
      </c>
      <c r="J19" s="7"/>
      <c r="K19" s="7">
        <v>1</v>
      </c>
      <c r="L19" s="7"/>
      <c r="M19" s="7"/>
      <c r="N19" s="7">
        <v>1</v>
      </c>
      <c r="O19" s="7"/>
      <c r="P19" s="7"/>
      <c r="Q19" s="7"/>
      <c r="R19" s="7"/>
      <c r="S19" s="7"/>
      <c r="T19" s="7"/>
      <c r="U19" s="7"/>
      <c r="V19" s="7"/>
      <c r="W19" s="7">
        <v>1</v>
      </c>
      <c r="X19" s="7"/>
      <c r="Y19" s="7">
        <f t="shared" si="0"/>
        <v>4</v>
      </c>
      <c r="Z19" s="70">
        <f t="shared" si="2"/>
        <v>21.052631578947366</v>
      </c>
    </row>
    <row r="20" spans="1:26" ht="16.5" thickBot="1" x14ac:dyDescent="0.3">
      <c r="A20" s="21"/>
      <c r="B20" s="23">
        <v>5</v>
      </c>
      <c r="C20" s="7"/>
      <c r="D20" s="7">
        <v>1</v>
      </c>
      <c r="E20" s="7"/>
      <c r="F20" s="7">
        <v>1</v>
      </c>
      <c r="G20" s="7"/>
      <c r="H20" s="7">
        <v>1</v>
      </c>
      <c r="I20" s="7"/>
      <c r="J20" s="7"/>
      <c r="K20" s="7"/>
      <c r="L20" s="7"/>
      <c r="M20" s="7">
        <v>1</v>
      </c>
      <c r="N20" s="7"/>
      <c r="O20" s="7"/>
      <c r="P20" s="7">
        <v>1</v>
      </c>
      <c r="Q20" s="7">
        <v>1</v>
      </c>
      <c r="R20" s="7">
        <v>1</v>
      </c>
      <c r="S20" s="7"/>
      <c r="T20" s="7"/>
      <c r="U20" s="7">
        <v>1</v>
      </c>
      <c r="V20" s="7"/>
      <c r="W20" s="7"/>
      <c r="X20" s="7"/>
      <c r="Y20" s="7">
        <f t="shared" si="0"/>
        <v>8</v>
      </c>
      <c r="Z20" s="70">
        <f t="shared" si="2"/>
        <v>42.105263157894733</v>
      </c>
    </row>
    <row r="21" spans="1:26" ht="31.8" thickBot="1" x14ac:dyDescent="0.35">
      <c r="A21" s="48" t="s">
        <v>105</v>
      </c>
      <c r="B21" s="49" t="s">
        <v>56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>
        <f>SUM(Y16:Y20)</f>
        <v>19</v>
      </c>
      <c r="Z21" s="70">
        <f t="shared" si="2"/>
        <v>100</v>
      </c>
    </row>
    <row r="22" spans="1:26" ht="16.5" thickBot="1" x14ac:dyDescent="0.3">
      <c r="A22" s="21"/>
      <c r="B22" s="23">
        <v>1</v>
      </c>
      <c r="C22" s="7"/>
      <c r="D22" s="7"/>
      <c r="E22" s="7"/>
      <c r="F22" s="7"/>
      <c r="G22" s="7">
        <v>1</v>
      </c>
      <c r="H22" s="7"/>
      <c r="I22" s="7"/>
      <c r="J22" s="7">
        <v>1</v>
      </c>
      <c r="K22" s="7"/>
      <c r="L22" s="7">
        <v>1</v>
      </c>
      <c r="M22" s="7"/>
      <c r="N22" s="7">
        <v>1</v>
      </c>
      <c r="O22" s="7"/>
      <c r="P22" s="7"/>
      <c r="Q22" s="7">
        <v>1</v>
      </c>
      <c r="R22" s="7"/>
      <c r="S22" s="7"/>
      <c r="T22" s="7"/>
      <c r="U22" s="7"/>
      <c r="V22" s="7"/>
      <c r="W22" s="7"/>
      <c r="X22" s="7"/>
      <c r="Y22" s="7">
        <f t="shared" si="0"/>
        <v>5</v>
      </c>
      <c r="Z22" s="70">
        <f>Y22/20*100</f>
        <v>25</v>
      </c>
    </row>
    <row r="23" spans="1:26" ht="16.5" thickBot="1" x14ac:dyDescent="0.3">
      <c r="A23" s="21"/>
      <c r="B23" s="23">
        <v>2</v>
      </c>
      <c r="C23" s="7"/>
      <c r="D23" s="7"/>
      <c r="E23" s="7">
        <v>1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>
        <v>1</v>
      </c>
      <c r="T23" s="7">
        <v>1</v>
      </c>
      <c r="U23" s="7"/>
      <c r="V23" s="7">
        <v>1</v>
      </c>
      <c r="W23" s="7"/>
      <c r="X23" s="7"/>
      <c r="Y23" s="7">
        <f t="shared" si="0"/>
        <v>4</v>
      </c>
      <c r="Z23" s="70">
        <f t="shared" ref="Z23:Z27" si="3">Y23/20*100</f>
        <v>20</v>
      </c>
    </row>
    <row r="24" spans="1:26" ht="16.5" thickBot="1" x14ac:dyDescent="0.3">
      <c r="A24" s="21"/>
      <c r="B24" s="23">
        <v>3</v>
      </c>
      <c r="C24" s="7">
        <v>1</v>
      </c>
      <c r="D24" s="7"/>
      <c r="E24" s="7"/>
      <c r="F24" s="7"/>
      <c r="G24" s="7"/>
      <c r="H24" s="7"/>
      <c r="I24" s="7">
        <v>1</v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>
        <v>1</v>
      </c>
      <c r="X24" s="7"/>
      <c r="Y24" s="7">
        <f t="shared" si="0"/>
        <v>3</v>
      </c>
      <c r="Z24" s="70">
        <f t="shared" si="3"/>
        <v>15</v>
      </c>
    </row>
    <row r="25" spans="1:26" ht="16.5" thickBot="1" x14ac:dyDescent="0.3">
      <c r="A25" s="21"/>
      <c r="B25" s="23">
        <v>4</v>
      </c>
      <c r="C25" s="7"/>
      <c r="D25" s="7"/>
      <c r="E25" s="7"/>
      <c r="F25" s="7">
        <v>1</v>
      </c>
      <c r="G25" s="7"/>
      <c r="H25" s="7"/>
      <c r="I25" s="7"/>
      <c r="J25" s="7"/>
      <c r="K25" s="7">
        <v>1</v>
      </c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>
        <f t="shared" si="0"/>
        <v>2</v>
      </c>
      <c r="Z25" s="70">
        <f t="shared" si="3"/>
        <v>10</v>
      </c>
    </row>
    <row r="26" spans="1:26" ht="16.5" thickBot="1" x14ac:dyDescent="0.3">
      <c r="A26" s="21"/>
      <c r="B26" s="23">
        <v>5</v>
      </c>
      <c r="C26" s="7"/>
      <c r="D26" s="7">
        <v>1</v>
      </c>
      <c r="E26" s="7"/>
      <c r="F26" s="7"/>
      <c r="G26" s="7"/>
      <c r="H26" s="7">
        <v>1</v>
      </c>
      <c r="I26" s="7"/>
      <c r="J26" s="7"/>
      <c r="K26" s="7"/>
      <c r="L26" s="7"/>
      <c r="M26" s="7">
        <v>1</v>
      </c>
      <c r="N26" s="7"/>
      <c r="O26" s="7"/>
      <c r="P26" s="7">
        <v>1</v>
      </c>
      <c r="Q26" s="7"/>
      <c r="R26" s="7">
        <v>1</v>
      </c>
      <c r="S26" s="7"/>
      <c r="T26" s="7"/>
      <c r="U26" s="7">
        <v>1</v>
      </c>
      <c r="V26" s="7"/>
      <c r="W26" s="7"/>
      <c r="X26" s="7"/>
      <c r="Y26" s="7">
        <f t="shared" si="0"/>
        <v>6</v>
      </c>
      <c r="Z26" s="70">
        <f t="shared" si="3"/>
        <v>30</v>
      </c>
    </row>
    <row r="27" spans="1:26" ht="63" thickBot="1" x14ac:dyDescent="0.35">
      <c r="A27" s="48" t="s">
        <v>107</v>
      </c>
      <c r="B27" s="49" t="s">
        <v>57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>
        <f>SUM(Y22:Y26)</f>
        <v>20</v>
      </c>
      <c r="Z27" s="70">
        <f t="shared" si="3"/>
        <v>100</v>
      </c>
    </row>
    <row r="28" spans="1:26" ht="16.5" thickBot="1" x14ac:dyDescent="0.3">
      <c r="A28" s="21"/>
      <c r="B28" s="23">
        <v>1</v>
      </c>
      <c r="C28" s="7">
        <v>1</v>
      </c>
      <c r="D28" s="7"/>
      <c r="E28" s="7">
        <v>1</v>
      </c>
      <c r="F28" s="7"/>
      <c r="G28" s="7">
        <v>1</v>
      </c>
      <c r="H28" s="7"/>
      <c r="I28" s="7"/>
      <c r="J28" s="7">
        <v>1</v>
      </c>
      <c r="K28" s="7"/>
      <c r="L28" s="7">
        <v>1</v>
      </c>
      <c r="M28" s="7"/>
      <c r="N28" s="7">
        <v>1</v>
      </c>
      <c r="O28" s="7"/>
      <c r="P28" s="7"/>
      <c r="Q28" s="7">
        <v>1</v>
      </c>
      <c r="R28" s="7"/>
      <c r="S28" s="7"/>
      <c r="T28" s="7">
        <v>1</v>
      </c>
      <c r="U28" s="7"/>
      <c r="V28" s="7">
        <v>1</v>
      </c>
      <c r="W28" s="7"/>
      <c r="X28" s="7"/>
      <c r="Y28" s="7">
        <f t="shared" si="0"/>
        <v>9</v>
      </c>
      <c r="Z28" s="70">
        <f t="shared" si="2"/>
        <v>47.368421052631575</v>
      </c>
    </row>
    <row r="29" spans="1:26" ht="16.5" thickBot="1" x14ac:dyDescent="0.3">
      <c r="A29" s="21"/>
      <c r="B29" s="23">
        <v>2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>
        <f t="shared" si="0"/>
        <v>0</v>
      </c>
      <c r="Z29" s="70">
        <f t="shared" si="2"/>
        <v>0</v>
      </c>
    </row>
    <row r="30" spans="1:26" ht="16.5" thickBot="1" x14ac:dyDescent="0.3">
      <c r="A30" s="21"/>
      <c r="B30" s="23">
        <v>3</v>
      </c>
      <c r="C30" s="7"/>
      <c r="D30" s="7"/>
      <c r="E30" s="7"/>
      <c r="F30" s="7"/>
      <c r="G30" s="7"/>
      <c r="H30" s="7"/>
      <c r="I30" s="7">
        <v>1</v>
      </c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>
        <f t="shared" si="0"/>
        <v>1</v>
      </c>
      <c r="Z30" s="70">
        <f t="shared" si="2"/>
        <v>5.2631578947368416</v>
      </c>
    </row>
    <row r="31" spans="1:26" ht="16.5" thickBot="1" x14ac:dyDescent="0.3">
      <c r="A31" s="21"/>
      <c r="B31" s="23">
        <v>4</v>
      </c>
      <c r="C31" s="7"/>
      <c r="D31" s="7"/>
      <c r="E31" s="7"/>
      <c r="F31" s="7">
        <v>1</v>
      </c>
      <c r="G31" s="7"/>
      <c r="H31" s="7"/>
      <c r="I31" s="7"/>
      <c r="J31" s="7"/>
      <c r="K31" s="7">
        <v>1</v>
      </c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>
        <v>1</v>
      </c>
      <c r="X31" s="7"/>
      <c r="Y31" s="7">
        <f t="shared" si="0"/>
        <v>3</v>
      </c>
      <c r="Z31" s="70">
        <f t="shared" si="2"/>
        <v>15.789473684210526</v>
      </c>
    </row>
    <row r="32" spans="1:26" ht="16.5" thickBot="1" x14ac:dyDescent="0.3">
      <c r="A32" s="21"/>
      <c r="B32" s="23">
        <v>5</v>
      </c>
      <c r="C32" s="7"/>
      <c r="D32" s="7">
        <v>1</v>
      </c>
      <c r="E32" s="7"/>
      <c r="F32" s="7"/>
      <c r="G32" s="7"/>
      <c r="H32" s="7">
        <v>1</v>
      </c>
      <c r="I32" s="7"/>
      <c r="J32" s="7"/>
      <c r="K32" s="7"/>
      <c r="L32" s="7"/>
      <c r="M32" s="7">
        <v>1</v>
      </c>
      <c r="N32" s="7"/>
      <c r="O32" s="7"/>
      <c r="P32" s="7">
        <v>1</v>
      </c>
      <c r="Q32" s="7"/>
      <c r="R32" s="7">
        <v>1</v>
      </c>
      <c r="S32" s="7"/>
      <c r="T32" s="7"/>
      <c r="U32" s="7">
        <v>1</v>
      </c>
      <c r="V32" s="7"/>
      <c r="W32" s="7"/>
      <c r="X32" s="7"/>
      <c r="Y32" s="7">
        <f t="shared" si="0"/>
        <v>6</v>
      </c>
      <c r="Z32" s="70">
        <f t="shared" si="2"/>
        <v>31.578947368421051</v>
      </c>
    </row>
    <row r="33" spans="1:28" ht="47.4" thickBot="1" x14ac:dyDescent="0.35">
      <c r="A33" s="48" t="s">
        <v>109</v>
      </c>
      <c r="B33" s="49" t="s">
        <v>58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>
        <f>SUM(Y28:Y32)</f>
        <v>19</v>
      </c>
      <c r="Z33" s="70">
        <f t="shared" si="2"/>
        <v>100</v>
      </c>
    </row>
    <row r="34" spans="1:28" ht="16.5" thickBot="1" x14ac:dyDescent="0.3">
      <c r="A34" s="21"/>
      <c r="B34" s="23">
        <v>1</v>
      </c>
      <c r="C34" s="7"/>
      <c r="D34" s="7"/>
      <c r="E34" s="7">
        <v>1</v>
      </c>
      <c r="F34" s="7"/>
      <c r="G34" s="7"/>
      <c r="H34" s="7"/>
      <c r="I34" s="7"/>
      <c r="J34" s="7"/>
      <c r="K34" s="7"/>
      <c r="L34" s="7">
        <v>1</v>
      </c>
      <c r="M34" s="7"/>
      <c r="N34" s="7">
        <v>1</v>
      </c>
      <c r="O34" s="7"/>
      <c r="P34" s="7"/>
      <c r="Q34" s="7"/>
      <c r="R34" s="7"/>
      <c r="S34" s="7"/>
      <c r="T34" s="7"/>
      <c r="U34" s="7"/>
      <c r="V34" s="7"/>
      <c r="W34" s="7"/>
      <c r="X34" s="7"/>
      <c r="Y34" s="7">
        <f t="shared" si="0"/>
        <v>3</v>
      </c>
      <c r="Z34" s="70">
        <f t="shared" si="2"/>
        <v>15.789473684210526</v>
      </c>
    </row>
    <row r="35" spans="1:28" ht="16.5" thickBot="1" x14ac:dyDescent="0.3">
      <c r="A35" s="21"/>
      <c r="B35" s="23">
        <v>2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>
        <v>1</v>
      </c>
      <c r="W35" s="7"/>
      <c r="X35" s="7"/>
      <c r="Y35" s="7">
        <f t="shared" si="0"/>
        <v>1</v>
      </c>
      <c r="Z35" s="70">
        <f t="shared" si="2"/>
        <v>5.2631578947368416</v>
      </c>
    </row>
    <row r="36" spans="1:28" ht="16.5" thickBot="1" x14ac:dyDescent="0.3">
      <c r="A36" s="21"/>
      <c r="B36" s="23">
        <v>3</v>
      </c>
      <c r="C36" s="7"/>
      <c r="D36" s="7"/>
      <c r="E36" s="7"/>
      <c r="F36" s="7"/>
      <c r="G36" s="7"/>
      <c r="H36" s="7"/>
      <c r="I36" s="7"/>
      <c r="J36" s="7">
        <v>1</v>
      </c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>
        <v>1</v>
      </c>
      <c r="X36" s="7"/>
      <c r="Y36" s="7">
        <f t="shared" si="0"/>
        <v>2</v>
      </c>
      <c r="Z36" s="70">
        <f t="shared" si="2"/>
        <v>10.526315789473683</v>
      </c>
    </row>
    <row r="37" spans="1:28" ht="16.5" thickBot="1" x14ac:dyDescent="0.3">
      <c r="A37" s="21"/>
      <c r="B37" s="23">
        <v>4</v>
      </c>
      <c r="C37" s="7"/>
      <c r="D37" s="7"/>
      <c r="E37" s="7"/>
      <c r="F37" s="7">
        <v>1</v>
      </c>
      <c r="G37" s="7">
        <v>1</v>
      </c>
      <c r="H37" s="7"/>
      <c r="I37" s="7">
        <v>1</v>
      </c>
      <c r="J37" s="7"/>
      <c r="K37" s="7">
        <v>1</v>
      </c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>
        <f t="shared" si="0"/>
        <v>4</v>
      </c>
      <c r="Z37" s="70">
        <f t="shared" si="2"/>
        <v>21.052631578947366</v>
      </c>
    </row>
    <row r="38" spans="1:28" ht="16.5" thickBot="1" x14ac:dyDescent="0.3">
      <c r="A38" s="21"/>
      <c r="B38" s="23">
        <v>5</v>
      </c>
      <c r="C38" s="7">
        <v>1</v>
      </c>
      <c r="D38" s="7">
        <v>1</v>
      </c>
      <c r="E38" s="7"/>
      <c r="F38" s="7"/>
      <c r="G38" s="7"/>
      <c r="H38" s="7">
        <v>1</v>
      </c>
      <c r="I38" s="7"/>
      <c r="J38" s="7"/>
      <c r="K38" s="7"/>
      <c r="L38" s="7"/>
      <c r="M38" s="7">
        <v>1</v>
      </c>
      <c r="N38" s="7"/>
      <c r="O38" s="7"/>
      <c r="P38" s="7">
        <v>1</v>
      </c>
      <c r="Q38" s="7">
        <v>1</v>
      </c>
      <c r="R38" s="7">
        <v>1</v>
      </c>
      <c r="S38" s="7"/>
      <c r="T38" s="7">
        <v>1</v>
      </c>
      <c r="U38" s="7">
        <v>1</v>
      </c>
      <c r="V38" s="7"/>
      <c r="W38" s="7"/>
      <c r="X38" s="7"/>
      <c r="Y38" s="7">
        <f t="shared" si="0"/>
        <v>9</v>
      </c>
      <c r="Z38" s="70">
        <f t="shared" si="2"/>
        <v>47.368421052631575</v>
      </c>
    </row>
    <row r="39" spans="1:28" ht="31.8" thickBot="1" x14ac:dyDescent="0.35">
      <c r="A39" s="48" t="s">
        <v>111</v>
      </c>
      <c r="B39" s="49" t="s">
        <v>59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>
        <f>SUM(Y34:Y38)</f>
        <v>19</v>
      </c>
      <c r="Z39" s="70">
        <f t="shared" si="2"/>
        <v>100</v>
      </c>
    </row>
    <row r="40" spans="1:28" ht="16.5" thickBot="1" x14ac:dyDescent="0.3">
      <c r="A40" s="21"/>
      <c r="B40" s="23">
        <v>1</v>
      </c>
      <c r="C40" s="7"/>
      <c r="D40" s="7"/>
      <c r="E40" s="7"/>
      <c r="F40" s="7"/>
      <c r="G40" s="7">
        <v>1</v>
      </c>
      <c r="H40" s="7"/>
      <c r="I40" s="7"/>
      <c r="J40" s="7"/>
      <c r="K40" s="7"/>
      <c r="L40" s="7">
        <v>1</v>
      </c>
      <c r="M40" s="7"/>
      <c r="N40" s="7">
        <v>1</v>
      </c>
      <c r="O40" s="7"/>
      <c r="P40" s="7"/>
      <c r="Q40" s="7">
        <v>1</v>
      </c>
      <c r="R40" s="7"/>
      <c r="S40" s="7"/>
      <c r="T40" s="7">
        <v>1</v>
      </c>
      <c r="U40" s="7"/>
      <c r="V40" s="7">
        <v>1</v>
      </c>
      <c r="W40" s="7"/>
      <c r="X40" s="7"/>
      <c r="Y40" s="7">
        <f t="shared" si="0"/>
        <v>6</v>
      </c>
      <c r="Z40" s="70">
        <f>Y40/20*100</f>
        <v>30</v>
      </c>
      <c r="AA40" s="70"/>
      <c r="AB40" s="70"/>
    </row>
    <row r="41" spans="1:28" ht="16.5" thickBot="1" x14ac:dyDescent="0.3">
      <c r="A41" s="21"/>
      <c r="B41" s="23">
        <v>2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>
        <f t="shared" si="0"/>
        <v>0</v>
      </c>
      <c r="Z41" s="70">
        <f t="shared" ref="Z41:Z45" si="4">Y41/20*100</f>
        <v>0</v>
      </c>
    </row>
    <row r="42" spans="1:28" ht="16.5" thickBot="1" x14ac:dyDescent="0.3">
      <c r="A42" s="21"/>
      <c r="B42" s="23">
        <v>3</v>
      </c>
      <c r="C42" s="7"/>
      <c r="D42" s="7"/>
      <c r="E42" s="7"/>
      <c r="F42" s="7"/>
      <c r="G42" s="7"/>
      <c r="H42" s="7"/>
      <c r="I42" s="7">
        <v>1</v>
      </c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>
        <v>1</v>
      </c>
      <c r="X42" s="7"/>
      <c r="Y42" s="7">
        <f t="shared" si="0"/>
        <v>2</v>
      </c>
      <c r="Z42" s="70">
        <f t="shared" si="4"/>
        <v>10</v>
      </c>
    </row>
    <row r="43" spans="1:28" ht="16.5" thickBot="1" x14ac:dyDescent="0.3">
      <c r="A43" s="21"/>
      <c r="B43" s="23">
        <v>4</v>
      </c>
      <c r="C43" s="7"/>
      <c r="D43" s="7"/>
      <c r="E43" s="7">
        <v>1</v>
      </c>
      <c r="F43" s="7">
        <v>1</v>
      </c>
      <c r="G43" s="7"/>
      <c r="H43" s="7"/>
      <c r="I43" s="7"/>
      <c r="J43" s="7">
        <v>1</v>
      </c>
      <c r="K43" s="7">
        <v>1</v>
      </c>
      <c r="L43" s="7"/>
      <c r="M43" s="7">
        <v>1</v>
      </c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>
        <f t="shared" si="0"/>
        <v>5</v>
      </c>
      <c r="Z43" s="70">
        <f t="shared" si="4"/>
        <v>25</v>
      </c>
    </row>
    <row r="44" spans="1:28" ht="16.5" thickBot="1" x14ac:dyDescent="0.3">
      <c r="A44" s="21"/>
      <c r="B44" s="23">
        <v>5</v>
      </c>
      <c r="C44" s="7">
        <v>1</v>
      </c>
      <c r="D44" s="7">
        <v>1</v>
      </c>
      <c r="E44" s="7"/>
      <c r="F44" s="7"/>
      <c r="G44" s="7"/>
      <c r="H44" s="7">
        <v>1</v>
      </c>
      <c r="I44" s="7"/>
      <c r="J44" s="7"/>
      <c r="K44" s="7"/>
      <c r="L44" s="7"/>
      <c r="M44" s="7"/>
      <c r="N44" s="7">
        <v>1</v>
      </c>
      <c r="O44" s="7"/>
      <c r="P44" s="7">
        <v>1</v>
      </c>
      <c r="Q44" s="7"/>
      <c r="R44" s="7">
        <v>1</v>
      </c>
      <c r="S44" s="7"/>
      <c r="T44" s="7"/>
      <c r="U44" s="7">
        <v>1</v>
      </c>
      <c r="V44" s="7"/>
      <c r="W44" s="7"/>
      <c r="X44" s="7"/>
      <c r="Y44" s="7">
        <f t="shared" si="0"/>
        <v>7</v>
      </c>
      <c r="Z44" s="70">
        <f t="shared" si="4"/>
        <v>35</v>
      </c>
    </row>
    <row r="45" spans="1:28" ht="31.8" thickBot="1" x14ac:dyDescent="0.35">
      <c r="A45" s="48" t="s">
        <v>113</v>
      </c>
      <c r="B45" s="49" t="s">
        <v>60</v>
      </c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>
        <f>SUM(Y40:Y44)</f>
        <v>20</v>
      </c>
      <c r="Z45" s="70">
        <f t="shared" si="4"/>
        <v>100</v>
      </c>
    </row>
    <row r="46" spans="1:28" ht="16.5" thickBot="1" x14ac:dyDescent="0.3">
      <c r="A46" s="21"/>
      <c r="B46" s="23">
        <v>1</v>
      </c>
      <c r="C46" s="7"/>
      <c r="D46" s="7"/>
      <c r="E46" s="7"/>
      <c r="F46" s="7"/>
      <c r="G46" s="7"/>
      <c r="H46" s="7"/>
      <c r="I46" s="7"/>
      <c r="J46" s="7"/>
      <c r="K46" s="7"/>
      <c r="L46" s="7">
        <v>1</v>
      </c>
      <c r="M46" s="7"/>
      <c r="N46" s="7"/>
      <c r="O46" s="7"/>
      <c r="P46" s="7"/>
      <c r="Q46" s="7">
        <v>1</v>
      </c>
      <c r="R46" s="7"/>
      <c r="S46" s="7"/>
      <c r="T46" s="7"/>
      <c r="U46" s="7"/>
      <c r="V46" s="7"/>
      <c r="W46" s="7"/>
      <c r="X46" s="7"/>
      <c r="Y46" s="7">
        <f t="shared" si="0"/>
        <v>2</v>
      </c>
      <c r="Z46" s="70">
        <f t="shared" si="2"/>
        <v>10.526315789473683</v>
      </c>
    </row>
    <row r="47" spans="1:28" ht="16.5" thickBot="1" x14ac:dyDescent="0.3">
      <c r="A47" s="21"/>
      <c r="B47" s="23">
        <v>2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>
        <f t="shared" si="0"/>
        <v>0</v>
      </c>
      <c r="Z47" s="70">
        <f t="shared" si="2"/>
        <v>0</v>
      </c>
    </row>
    <row r="48" spans="1:28" ht="16.5" thickBot="1" x14ac:dyDescent="0.3">
      <c r="A48" s="21"/>
      <c r="B48" s="23">
        <v>3</v>
      </c>
      <c r="C48" s="7"/>
      <c r="D48" s="7"/>
      <c r="E48" s="7"/>
      <c r="F48" s="7"/>
      <c r="G48" s="7"/>
      <c r="H48" s="7"/>
      <c r="I48" s="7">
        <v>1</v>
      </c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>
        <f t="shared" si="0"/>
        <v>1</v>
      </c>
      <c r="Z48" s="70">
        <f t="shared" si="2"/>
        <v>5.2631578947368416</v>
      </c>
    </row>
    <row r="49" spans="1:26" ht="16.5" thickBot="1" x14ac:dyDescent="0.3">
      <c r="A49" s="21"/>
      <c r="B49" s="23">
        <v>4</v>
      </c>
      <c r="C49" s="7"/>
      <c r="D49" s="7"/>
      <c r="E49" s="7">
        <v>1</v>
      </c>
      <c r="F49" s="7">
        <v>1</v>
      </c>
      <c r="G49" s="7">
        <v>1</v>
      </c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>
        <v>1</v>
      </c>
      <c r="X49" s="7"/>
      <c r="Y49" s="7">
        <f t="shared" si="0"/>
        <v>4</v>
      </c>
      <c r="Z49" s="70">
        <f t="shared" si="2"/>
        <v>21.052631578947366</v>
      </c>
    </row>
    <row r="50" spans="1:26" ht="16.5" thickBot="1" x14ac:dyDescent="0.3">
      <c r="A50" s="21"/>
      <c r="B50" s="23">
        <v>5</v>
      </c>
      <c r="C50" s="7">
        <v>1</v>
      </c>
      <c r="D50" s="7">
        <v>1</v>
      </c>
      <c r="E50" s="7"/>
      <c r="F50" s="7"/>
      <c r="G50" s="7"/>
      <c r="H50" s="7">
        <v>1</v>
      </c>
      <c r="I50" s="7"/>
      <c r="J50" s="7">
        <v>1</v>
      </c>
      <c r="K50" s="7">
        <v>1</v>
      </c>
      <c r="L50" s="7"/>
      <c r="M50" s="7">
        <v>1</v>
      </c>
      <c r="N50" s="7">
        <v>1</v>
      </c>
      <c r="O50" s="7"/>
      <c r="P50" s="7">
        <v>1</v>
      </c>
      <c r="Q50" s="7"/>
      <c r="R50" s="7">
        <v>1</v>
      </c>
      <c r="S50" s="7"/>
      <c r="T50" s="7">
        <v>1</v>
      </c>
      <c r="U50" s="7">
        <v>1</v>
      </c>
      <c r="V50" s="7">
        <v>1</v>
      </c>
      <c r="W50" s="7"/>
      <c r="X50" s="7"/>
      <c r="Y50" s="7">
        <f t="shared" si="0"/>
        <v>12</v>
      </c>
      <c r="Z50" s="70">
        <f t="shared" si="2"/>
        <v>63.157894736842103</v>
      </c>
    </row>
    <row r="51" spans="1:26" ht="31.8" thickBot="1" x14ac:dyDescent="0.35">
      <c r="A51" s="48" t="s">
        <v>115</v>
      </c>
      <c r="B51" s="49" t="s">
        <v>61</v>
      </c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>
        <f>SUM(Y46:Y50)</f>
        <v>19</v>
      </c>
      <c r="Z51" s="70">
        <f t="shared" si="2"/>
        <v>100</v>
      </c>
    </row>
    <row r="52" spans="1:26" ht="16.5" thickBot="1" x14ac:dyDescent="0.3">
      <c r="A52" s="21"/>
      <c r="B52" s="23">
        <v>1</v>
      </c>
      <c r="C52" s="7"/>
      <c r="D52" s="7"/>
      <c r="E52" s="7"/>
      <c r="F52" s="7"/>
      <c r="G52" s="7">
        <v>1</v>
      </c>
      <c r="H52" s="7"/>
      <c r="I52" s="7"/>
      <c r="J52" s="7">
        <v>1</v>
      </c>
      <c r="K52" s="7"/>
      <c r="L52" s="7">
        <v>1</v>
      </c>
      <c r="M52" s="7"/>
      <c r="N52" s="7"/>
      <c r="O52" s="7"/>
      <c r="P52" s="7"/>
      <c r="Q52" s="7">
        <v>1</v>
      </c>
      <c r="R52" s="7"/>
      <c r="S52" s="7"/>
      <c r="T52" s="7">
        <v>1</v>
      </c>
      <c r="U52" s="7"/>
      <c r="V52" s="7"/>
      <c r="W52" s="7"/>
      <c r="X52" s="7"/>
      <c r="Y52" s="7">
        <f t="shared" si="0"/>
        <v>5</v>
      </c>
      <c r="Z52" s="70">
        <f t="shared" si="2"/>
        <v>26.315789473684209</v>
      </c>
    </row>
    <row r="53" spans="1:26" ht="16.5" thickBot="1" x14ac:dyDescent="0.3">
      <c r="A53" s="21"/>
      <c r="B53" s="23">
        <v>2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>
        <v>1</v>
      </c>
      <c r="W53" s="7"/>
      <c r="X53" s="7"/>
      <c r="Y53" s="7">
        <f t="shared" si="0"/>
        <v>1</v>
      </c>
      <c r="Z53" s="70">
        <f t="shared" si="2"/>
        <v>5.2631578947368416</v>
      </c>
    </row>
    <row r="54" spans="1:26" ht="16.5" thickBot="1" x14ac:dyDescent="0.3">
      <c r="A54" s="21"/>
      <c r="B54" s="23">
        <v>3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>
        <f t="shared" si="0"/>
        <v>0</v>
      </c>
      <c r="Z54" s="70">
        <f t="shared" si="2"/>
        <v>0</v>
      </c>
    </row>
    <row r="55" spans="1:26" ht="16.5" thickBot="1" x14ac:dyDescent="0.3">
      <c r="A55" s="21"/>
      <c r="B55" s="23">
        <v>4</v>
      </c>
      <c r="C55" s="7"/>
      <c r="D55" s="7"/>
      <c r="E55" s="7">
        <v>1</v>
      </c>
      <c r="F55" s="7">
        <v>1</v>
      </c>
      <c r="G55" s="7"/>
      <c r="H55" s="7"/>
      <c r="I55" s="7">
        <v>1</v>
      </c>
      <c r="J55" s="7"/>
      <c r="K55" s="7">
        <v>1</v>
      </c>
      <c r="L55" s="7"/>
      <c r="M55" s="7"/>
      <c r="N55" s="7">
        <v>1</v>
      </c>
      <c r="O55" s="7"/>
      <c r="P55" s="7"/>
      <c r="Q55" s="7"/>
      <c r="R55" s="7"/>
      <c r="S55" s="7"/>
      <c r="T55" s="7"/>
      <c r="U55" s="7"/>
      <c r="V55" s="7"/>
      <c r="W55" s="7">
        <v>1</v>
      </c>
      <c r="X55" s="7"/>
      <c r="Y55" s="7">
        <f t="shared" si="0"/>
        <v>6</v>
      </c>
      <c r="Z55" s="70">
        <f t="shared" si="2"/>
        <v>31.578947368421051</v>
      </c>
    </row>
    <row r="56" spans="1:26" ht="16.5" thickBot="1" x14ac:dyDescent="0.3">
      <c r="A56" s="21"/>
      <c r="B56" s="23">
        <v>5</v>
      </c>
      <c r="C56" s="7">
        <v>1</v>
      </c>
      <c r="D56" s="7">
        <v>1</v>
      </c>
      <c r="E56" s="7"/>
      <c r="F56" s="7"/>
      <c r="G56" s="7"/>
      <c r="H56" s="7">
        <v>1</v>
      </c>
      <c r="I56" s="7"/>
      <c r="J56" s="7"/>
      <c r="K56" s="7"/>
      <c r="L56" s="7"/>
      <c r="M56" s="7">
        <v>1</v>
      </c>
      <c r="N56" s="7"/>
      <c r="O56" s="7"/>
      <c r="P56" s="7">
        <v>1</v>
      </c>
      <c r="Q56" s="7"/>
      <c r="R56" s="7">
        <v>1</v>
      </c>
      <c r="S56" s="7"/>
      <c r="T56" s="7"/>
      <c r="U56" s="7">
        <v>1</v>
      </c>
      <c r="V56" s="7"/>
      <c r="W56" s="7"/>
      <c r="X56" s="7"/>
      <c r="Y56" s="7">
        <f t="shared" si="0"/>
        <v>7</v>
      </c>
      <c r="Z56" s="70">
        <f t="shared" si="2"/>
        <v>36.84210526315789</v>
      </c>
    </row>
    <row r="57" spans="1:26" ht="31.8" thickBot="1" x14ac:dyDescent="0.35">
      <c r="A57" s="48" t="s">
        <v>117</v>
      </c>
      <c r="B57" s="49" t="s">
        <v>62</v>
      </c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>
        <f>SUM(Y52:Y56)</f>
        <v>19</v>
      </c>
      <c r="Z57" s="70">
        <f t="shared" si="2"/>
        <v>100</v>
      </c>
    </row>
    <row r="58" spans="1:26" ht="16.5" thickBot="1" x14ac:dyDescent="0.3">
      <c r="A58" s="21"/>
      <c r="B58" s="23">
        <v>1</v>
      </c>
      <c r="C58" s="7">
        <v>1</v>
      </c>
      <c r="D58" s="7"/>
      <c r="E58" s="7"/>
      <c r="F58" s="7"/>
      <c r="G58" s="7">
        <v>1</v>
      </c>
      <c r="H58" s="7"/>
      <c r="I58" s="7"/>
      <c r="J58" s="7"/>
      <c r="K58" s="7"/>
      <c r="L58" s="7">
        <v>1</v>
      </c>
      <c r="M58" s="7"/>
      <c r="N58" s="7"/>
      <c r="O58" s="7">
        <v>1</v>
      </c>
      <c r="P58" s="7"/>
      <c r="Q58" s="7">
        <v>1</v>
      </c>
      <c r="R58" s="7"/>
      <c r="S58" s="7"/>
      <c r="T58" s="7">
        <v>1</v>
      </c>
      <c r="U58" s="7"/>
      <c r="V58" s="7"/>
      <c r="W58" s="7"/>
      <c r="X58" s="7"/>
      <c r="Y58" s="7">
        <f t="shared" si="0"/>
        <v>6</v>
      </c>
      <c r="Z58" s="70">
        <f>Y58/20*100</f>
        <v>30</v>
      </c>
    </row>
    <row r="59" spans="1:26" ht="16.5" thickBot="1" x14ac:dyDescent="0.3">
      <c r="A59" s="21"/>
      <c r="B59" s="23">
        <v>2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>
        <f t="shared" si="0"/>
        <v>0</v>
      </c>
      <c r="Z59" s="70">
        <f t="shared" ref="Z59:Z63" si="5">Y59/20*100</f>
        <v>0</v>
      </c>
    </row>
    <row r="60" spans="1:26" ht="16.5" thickBot="1" x14ac:dyDescent="0.3">
      <c r="A60" s="21"/>
      <c r="B60" s="23">
        <v>3</v>
      </c>
      <c r="C60" s="7"/>
      <c r="D60" s="7"/>
      <c r="E60" s="7"/>
      <c r="F60" s="7"/>
      <c r="G60" s="7"/>
      <c r="H60" s="7"/>
      <c r="I60" s="7">
        <v>1</v>
      </c>
      <c r="J60" s="7">
        <v>1</v>
      </c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>
        <v>1</v>
      </c>
      <c r="X60" s="7"/>
      <c r="Y60" s="7">
        <f t="shared" si="0"/>
        <v>3</v>
      </c>
      <c r="Z60" s="70">
        <f t="shared" si="5"/>
        <v>15</v>
      </c>
    </row>
    <row r="61" spans="1:26" ht="16.5" thickBot="1" x14ac:dyDescent="0.3">
      <c r="A61" s="21"/>
      <c r="B61" s="23">
        <v>4</v>
      </c>
      <c r="C61" s="7"/>
      <c r="D61" s="7"/>
      <c r="E61" s="7">
        <v>1</v>
      </c>
      <c r="F61" s="7">
        <v>1</v>
      </c>
      <c r="G61" s="7"/>
      <c r="H61" s="7"/>
      <c r="I61" s="7"/>
      <c r="J61" s="7"/>
      <c r="K61" s="7">
        <v>1</v>
      </c>
      <c r="L61" s="7"/>
      <c r="M61" s="7"/>
      <c r="N61" s="7">
        <v>1</v>
      </c>
      <c r="O61" s="7"/>
      <c r="P61" s="7"/>
      <c r="Q61" s="7"/>
      <c r="R61" s="7"/>
      <c r="S61" s="7"/>
      <c r="T61" s="7"/>
      <c r="U61" s="7"/>
      <c r="V61" s="7"/>
      <c r="W61" s="7"/>
      <c r="X61" s="7"/>
      <c r="Y61" s="7">
        <f t="shared" si="0"/>
        <v>4</v>
      </c>
      <c r="Z61" s="70">
        <f t="shared" si="5"/>
        <v>20</v>
      </c>
    </row>
    <row r="62" spans="1:26" ht="16.5" thickBot="1" x14ac:dyDescent="0.3">
      <c r="A62" s="21"/>
      <c r="B62" s="23">
        <v>5</v>
      </c>
      <c r="C62" s="7"/>
      <c r="D62" s="7">
        <v>1</v>
      </c>
      <c r="E62" s="7"/>
      <c r="F62" s="7"/>
      <c r="G62" s="7"/>
      <c r="H62" s="7">
        <v>1</v>
      </c>
      <c r="I62" s="7"/>
      <c r="J62" s="7"/>
      <c r="K62" s="7"/>
      <c r="L62" s="7"/>
      <c r="M62" s="7">
        <v>1</v>
      </c>
      <c r="N62" s="7"/>
      <c r="O62" s="7"/>
      <c r="P62" s="7">
        <v>1</v>
      </c>
      <c r="Q62" s="7"/>
      <c r="R62" s="7">
        <v>1</v>
      </c>
      <c r="S62" s="7"/>
      <c r="T62" s="7"/>
      <c r="U62" s="7">
        <v>1</v>
      </c>
      <c r="V62" s="7">
        <v>1</v>
      </c>
      <c r="W62" s="7"/>
      <c r="X62" s="7"/>
      <c r="Y62" s="7">
        <f t="shared" si="0"/>
        <v>7</v>
      </c>
      <c r="Z62" s="70">
        <f t="shared" si="5"/>
        <v>35</v>
      </c>
    </row>
    <row r="63" spans="1:26" ht="47.4" thickBot="1" x14ac:dyDescent="0.35">
      <c r="A63" s="48" t="s">
        <v>119</v>
      </c>
      <c r="B63" s="49" t="s">
        <v>171</v>
      </c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>
        <f>SUM(Y58:Y62)</f>
        <v>20</v>
      </c>
      <c r="Z63" s="70">
        <f t="shared" si="5"/>
        <v>100</v>
      </c>
    </row>
    <row r="64" spans="1:26" ht="16.5" thickBot="1" x14ac:dyDescent="0.3">
      <c r="A64" s="21"/>
      <c r="B64" s="23">
        <v>1</v>
      </c>
      <c r="C64" s="7">
        <v>1</v>
      </c>
      <c r="D64" s="7"/>
      <c r="E64" s="7"/>
      <c r="F64" s="7"/>
      <c r="G64" s="7">
        <v>1</v>
      </c>
      <c r="H64" s="7"/>
      <c r="I64" s="7"/>
      <c r="J64" s="7">
        <v>1</v>
      </c>
      <c r="K64" s="7"/>
      <c r="L64" s="7">
        <v>1</v>
      </c>
      <c r="M64" s="7"/>
      <c r="N64" s="7"/>
      <c r="O64" s="7"/>
      <c r="P64" s="7"/>
      <c r="Q64" s="7"/>
      <c r="R64" s="7"/>
      <c r="S64" s="7"/>
      <c r="T64" s="7">
        <v>1</v>
      </c>
      <c r="U64" s="7"/>
      <c r="V64" s="7">
        <v>1</v>
      </c>
      <c r="W64" s="7"/>
      <c r="X64" s="7"/>
      <c r="Y64" s="7">
        <f t="shared" si="0"/>
        <v>6</v>
      </c>
      <c r="Z64" s="70">
        <f t="shared" si="2"/>
        <v>31.578947368421051</v>
      </c>
    </row>
    <row r="65" spans="1:26" ht="16.5" thickBot="1" x14ac:dyDescent="0.3">
      <c r="A65" s="21"/>
      <c r="B65" s="23">
        <v>2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>
        <f t="shared" si="0"/>
        <v>0</v>
      </c>
      <c r="Z65" s="70">
        <f t="shared" si="2"/>
        <v>0</v>
      </c>
    </row>
    <row r="66" spans="1:26" ht="16.5" thickBot="1" x14ac:dyDescent="0.3">
      <c r="A66" s="21"/>
      <c r="B66" s="23">
        <v>3</v>
      </c>
      <c r="C66" s="7"/>
      <c r="D66" s="7"/>
      <c r="E66" s="7"/>
      <c r="F66" s="7"/>
      <c r="G66" s="7"/>
      <c r="H66" s="7"/>
      <c r="I66" s="7">
        <v>1</v>
      </c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>
        <f t="shared" si="0"/>
        <v>1</v>
      </c>
      <c r="Z66" s="70">
        <f t="shared" si="2"/>
        <v>5.2631578947368416</v>
      </c>
    </row>
    <row r="67" spans="1:26" ht="16.5" thickBot="1" x14ac:dyDescent="0.3">
      <c r="A67" s="21"/>
      <c r="B67" s="23">
        <v>4</v>
      </c>
      <c r="C67" s="7"/>
      <c r="D67" s="7"/>
      <c r="E67" s="7">
        <v>1</v>
      </c>
      <c r="F67" s="7">
        <v>1</v>
      </c>
      <c r="G67" s="7"/>
      <c r="H67" s="7"/>
      <c r="I67" s="7"/>
      <c r="J67" s="7"/>
      <c r="K67" s="7">
        <v>1</v>
      </c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>
        <f t="shared" si="0"/>
        <v>3</v>
      </c>
      <c r="Z67" s="70">
        <f t="shared" si="2"/>
        <v>15.789473684210526</v>
      </c>
    </row>
    <row r="68" spans="1:26" ht="16.5" thickBot="1" x14ac:dyDescent="0.3">
      <c r="A68" s="21"/>
      <c r="B68" s="23">
        <v>5</v>
      </c>
      <c r="C68" s="7"/>
      <c r="D68" s="7">
        <v>1</v>
      </c>
      <c r="E68" s="7"/>
      <c r="F68" s="7"/>
      <c r="G68" s="7"/>
      <c r="H68" s="7">
        <v>1</v>
      </c>
      <c r="I68" s="7"/>
      <c r="J68" s="7"/>
      <c r="K68" s="7"/>
      <c r="L68" s="7"/>
      <c r="M68" s="7">
        <v>1</v>
      </c>
      <c r="N68" s="7">
        <v>1</v>
      </c>
      <c r="O68" s="7"/>
      <c r="P68" s="7">
        <v>1</v>
      </c>
      <c r="Q68" s="7">
        <v>1</v>
      </c>
      <c r="R68" s="7">
        <v>1</v>
      </c>
      <c r="S68" s="7"/>
      <c r="T68" s="7"/>
      <c r="U68" s="7">
        <v>1</v>
      </c>
      <c r="V68" s="7"/>
      <c r="W68" s="7">
        <v>1</v>
      </c>
      <c r="X68" s="7"/>
      <c r="Y68" s="7">
        <f t="shared" si="0"/>
        <v>9</v>
      </c>
      <c r="Z68" s="70">
        <f t="shared" si="2"/>
        <v>47.368421052631575</v>
      </c>
    </row>
    <row r="69" spans="1:26" ht="31.8" thickBot="1" x14ac:dyDescent="0.35">
      <c r="A69" s="48" t="s">
        <v>121</v>
      </c>
      <c r="B69" s="49" t="s">
        <v>64</v>
      </c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>
        <f>SUM(Y64:Y68)</f>
        <v>19</v>
      </c>
      <c r="Z69" s="70">
        <f t="shared" ref="Z69:Z87" si="6">Y69/19*100</f>
        <v>100</v>
      </c>
    </row>
    <row r="70" spans="1:26" ht="16.5" thickBot="1" x14ac:dyDescent="0.3">
      <c r="A70" s="21"/>
      <c r="B70" s="23">
        <v>1</v>
      </c>
      <c r="C70" s="7">
        <v>1</v>
      </c>
      <c r="D70" s="7"/>
      <c r="E70" s="7">
        <v>1</v>
      </c>
      <c r="F70" s="7"/>
      <c r="G70" s="7">
        <v>1</v>
      </c>
      <c r="H70" s="7"/>
      <c r="I70" s="7"/>
      <c r="J70" s="7">
        <v>1</v>
      </c>
      <c r="K70" s="7"/>
      <c r="L70" s="7">
        <v>1</v>
      </c>
      <c r="M70" s="7">
        <v>1</v>
      </c>
      <c r="N70" s="7">
        <v>1</v>
      </c>
      <c r="O70" s="7"/>
      <c r="P70" s="7"/>
      <c r="Q70" s="7">
        <v>1</v>
      </c>
      <c r="R70" s="7"/>
      <c r="S70" s="7"/>
      <c r="T70" s="7">
        <v>1</v>
      </c>
      <c r="U70" s="7"/>
      <c r="V70" s="7">
        <v>1</v>
      </c>
      <c r="W70" s="7"/>
      <c r="X70" s="7"/>
      <c r="Y70" s="7">
        <f t="shared" ref="Y70:Y86" si="7">SUM(C70:X70)</f>
        <v>10</v>
      </c>
      <c r="Z70" s="70">
        <f>Y70/18*100</f>
        <v>55.555555555555557</v>
      </c>
    </row>
    <row r="71" spans="1:26" ht="16.5" thickBot="1" x14ac:dyDescent="0.3">
      <c r="A71" s="21"/>
      <c r="B71" s="23">
        <v>2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>
        <f t="shared" si="7"/>
        <v>0</v>
      </c>
      <c r="Z71" s="70">
        <f t="shared" ref="Z71:Z75" si="8">Y71/18*100</f>
        <v>0</v>
      </c>
    </row>
    <row r="72" spans="1:26" ht="16.5" thickBot="1" x14ac:dyDescent="0.3">
      <c r="A72" s="21"/>
      <c r="B72" s="23">
        <v>3</v>
      </c>
      <c r="C72" s="7"/>
      <c r="D72" s="7"/>
      <c r="E72" s="7"/>
      <c r="F72" s="7"/>
      <c r="G72" s="7"/>
      <c r="H72" s="7"/>
      <c r="I72" s="7">
        <v>1</v>
      </c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>
        <f t="shared" si="7"/>
        <v>1</v>
      </c>
      <c r="Z72" s="70">
        <f t="shared" si="8"/>
        <v>5.5555555555555554</v>
      </c>
    </row>
    <row r="73" spans="1:26" ht="16.5" thickBot="1" x14ac:dyDescent="0.3">
      <c r="A73" s="21"/>
      <c r="B73" s="23">
        <v>4</v>
      </c>
      <c r="C73" s="7"/>
      <c r="D73" s="7"/>
      <c r="E73" s="7"/>
      <c r="F73" s="7">
        <v>1</v>
      </c>
      <c r="G73" s="7"/>
      <c r="H73" s="7"/>
      <c r="I73" s="7"/>
      <c r="J73" s="7"/>
      <c r="K73" s="7">
        <v>1</v>
      </c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>
        <f t="shared" si="7"/>
        <v>2</v>
      </c>
      <c r="Z73" s="70">
        <f t="shared" si="8"/>
        <v>11.111111111111111</v>
      </c>
    </row>
    <row r="74" spans="1:26" ht="16.5" thickBot="1" x14ac:dyDescent="0.3">
      <c r="A74" s="21"/>
      <c r="B74" s="23">
        <v>5</v>
      </c>
      <c r="C74" s="7"/>
      <c r="D74" s="7">
        <v>1</v>
      </c>
      <c r="E74" s="7"/>
      <c r="F74" s="7"/>
      <c r="G74" s="7"/>
      <c r="H74" s="7">
        <v>1</v>
      </c>
      <c r="I74" s="7"/>
      <c r="J74" s="7"/>
      <c r="K74" s="7"/>
      <c r="L74" s="7"/>
      <c r="M74" s="7"/>
      <c r="N74" s="7"/>
      <c r="O74" s="7"/>
      <c r="P74" s="7">
        <v>1</v>
      </c>
      <c r="Q74" s="7"/>
      <c r="R74" s="7">
        <v>1</v>
      </c>
      <c r="S74" s="7"/>
      <c r="T74" s="7"/>
      <c r="U74" s="7">
        <v>1</v>
      </c>
      <c r="V74" s="7"/>
      <c r="W74" s="7"/>
      <c r="X74" s="7"/>
      <c r="Y74" s="7">
        <f t="shared" si="7"/>
        <v>5</v>
      </c>
      <c r="Z74" s="70">
        <f t="shared" si="8"/>
        <v>27.777777777777779</v>
      </c>
    </row>
    <row r="75" spans="1:26" ht="31.8" thickBot="1" x14ac:dyDescent="0.35">
      <c r="A75" s="48" t="s">
        <v>123</v>
      </c>
      <c r="B75" s="49" t="s">
        <v>65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>
        <f>SUM(Y70:Y74)</f>
        <v>18</v>
      </c>
      <c r="Z75" s="70">
        <f t="shared" si="8"/>
        <v>100</v>
      </c>
    </row>
    <row r="76" spans="1:26" ht="16.5" thickBot="1" x14ac:dyDescent="0.3">
      <c r="A76" s="21"/>
      <c r="B76" s="23">
        <v>1</v>
      </c>
      <c r="C76" s="7"/>
      <c r="D76" s="7"/>
      <c r="E76" s="7">
        <v>1</v>
      </c>
      <c r="F76" s="7"/>
      <c r="G76" s="7">
        <v>1</v>
      </c>
      <c r="H76" s="7"/>
      <c r="I76" s="7"/>
      <c r="J76" s="7">
        <v>1</v>
      </c>
      <c r="K76" s="7"/>
      <c r="L76" s="7">
        <v>1</v>
      </c>
      <c r="M76" s="7">
        <v>1</v>
      </c>
      <c r="N76" s="7"/>
      <c r="O76" s="7"/>
      <c r="P76" s="7"/>
      <c r="Q76" s="7">
        <v>1</v>
      </c>
      <c r="R76" s="7"/>
      <c r="S76" s="7"/>
      <c r="T76" s="7">
        <v>1</v>
      </c>
      <c r="U76" s="7"/>
      <c r="V76" s="7"/>
      <c r="W76" s="7"/>
      <c r="X76" s="7"/>
      <c r="Y76" s="7">
        <f t="shared" si="7"/>
        <v>7</v>
      </c>
      <c r="Z76" s="70">
        <f t="shared" si="6"/>
        <v>36.84210526315789</v>
      </c>
    </row>
    <row r="77" spans="1:26" ht="16.5" thickBot="1" x14ac:dyDescent="0.3">
      <c r="A77" s="21"/>
      <c r="B77" s="23">
        <v>2</v>
      </c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>
        <v>1</v>
      </c>
      <c r="W77" s="7"/>
      <c r="X77" s="7"/>
      <c r="Y77" s="7">
        <f t="shared" si="7"/>
        <v>1</v>
      </c>
      <c r="Z77" s="70">
        <f t="shared" si="6"/>
        <v>5.2631578947368416</v>
      </c>
    </row>
    <row r="78" spans="1:26" ht="16.5" thickBot="1" x14ac:dyDescent="0.3">
      <c r="A78" s="21"/>
      <c r="B78" s="23">
        <v>3</v>
      </c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>
        <f t="shared" si="7"/>
        <v>0</v>
      </c>
      <c r="Z78" s="70">
        <f t="shared" si="6"/>
        <v>0</v>
      </c>
    </row>
    <row r="79" spans="1:26" ht="16.5" thickBot="1" x14ac:dyDescent="0.3">
      <c r="A79" s="21"/>
      <c r="B79" s="23">
        <v>4</v>
      </c>
      <c r="C79" s="7"/>
      <c r="D79" s="7"/>
      <c r="E79" s="7"/>
      <c r="F79" s="7">
        <v>1</v>
      </c>
      <c r="G79" s="7"/>
      <c r="H79" s="7"/>
      <c r="I79" s="7">
        <v>1</v>
      </c>
      <c r="J79" s="7"/>
      <c r="K79" s="7">
        <v>1</v>
      </c>
      <c r="L79" s="7"/>
      <c r="M79" s="7"/>
      <c r="N79" s="7">
        <v>1</v>
      </c>
      <c r="O79" s="7"/>
      <c r="P79" s="7"/>
      <c r="Q79" s="7"/>
      <c r="R79" s="7"/>
      <c r="S79" s="7"/>
      <c r="T79" s="7"/>
      <c r="U79" s="7"/>
      <c r="V79" s="7"/>
      <c r="W79" s="7">
        <v>1</v>
      </c>
      <c r="X79" s="7"/>
      <c r="Y79" s="7">
        <f t="shared" si="7"/>
        <v>5</v>
      </c>
      <c r="Z79" s="70">
        <f t="shared" si="6"/>
        <v>26.315789473684209</v>
      </c>
    </row>
    <row r="80" spans="1:26" ht="16.5" thickBot="1" x14ac:dyDescent="0.3">
      <c r="A80" s="21"/>
      <c r="B80" s="23">
        <v>5</v>
      </c>
      <c r="C80" s="7">
        <v>1</v>
      </c>
      <c r="D80" s="7">
        <v>1</v>
      </c>
      <c r="E80" s="7"/>
      <c r="F80" s="7"/>
      <c r="G80" s="7"/>
      <c r="H80" s="7">
        <v>1</v>
      </c>
      <c r="I80" s="7"/>
      <c r="J80" s="7"/>
      <c r="K80" s="7"/>
      <c r="L80" s="7"/>
      <c r="M80" s="7"/>
      <c r="N80" s="7"/>
      <c r="O80" s="7"/>
      <c r="P80" s="7">
        <v>1</v>
      </c>
      <c r="Q80" s="7"/>
      <c r="R80" s="7">
        <v>1</v>
      </c>
      <c r="S80" s="7"/>
      <c r="T80" s="7"/>
      <c r="U80" s="7">
        <v>1</v>
      </c>
      <c r="V80" s="7"/>
      <c r="W80" s="7"/>
      <c r="X80" s="7"/>
      <c r="Y80" s="7">
        <f t="shared" si="7"/>
        <v>6</v>
      </c>
      <c r="Z80" s="70">
        <f t="shared" si="6"/>
        <v>31.578947368421051</v>
      </c>
    </row>
    <row r="81" spans="1:26" ht="31.8" thickBot="1" x14ac:dyDescent="0.35">
      <c r="A81" s="48" t="s">
        <v>125</v>
      </c>
      <c r="B81" s="49" t="s">
        <v>66</v>
      </c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>
        <f>SUM(Y76:Y80)</f>
        <v>19</v>
      </c>
      <c r="Z81" s="70">
        <f t="shared" si="6"/>
        <v>100</v>
      </c>
    </row>
    <row r="82" spans="1:26" ht="16.5" thickBot="1" x14ac:dyDescent="0.3">
      <c r="A82" s="21"/>
      <c r="B82" s="23">
        <v>1</v>
      </c>
      <c r="C82" s="7"/>
      <c r="D82" s="7"/>
      <c r="E82" s="7">
        <v>1</v>
      </c>
      <c r="F82" s="7"/>
      <c r="G82" s="7">
        <v>1</v>
      </c>
      <c r="H82" s="7"/>
      <c r="I82" s="7"/>
      <c r="J82" s="7"/>
      <c r="K82" s="7"/>
      <c r="L82" s="7">
        <v>1</v>
      </c>
      <c r="M82" s="7"/>
      <c r="N82" s="7"/>
      <c r="O82" s="7"/>
      <c r="P82" s="7"/>
      <c r="Q82" s="7">
        <v>1</v>
      </c>
      <c r="R82" s="7"/>
      <c r="S82" s="7"/>
      <c r="T82" s="7">
        <v>1</v>
      </c>
      <c r="U82" s="7"/>
      <c r="V82" s="7">
        <v>1</v>
      </c>
      <c r="W82" s="7"/>
      <c r="X82" s="7"/>
      <c r="Y82" s="7">
        <f t="shared" si="7"/>
        <v>6</v>
      </c>
      <c r="Z82" s="70">
        <f t="shared" si="6"/>
        <v>31.578947368421051</v>
      </c>
    </row>
    <row r="83" spans="1:26" ht="16.5" thickBot="1" x14ac:dyDescent="0.3">
      <c r="A83" s="21"/>
      <c r="B83" s="23">
        <v>2</v>
      </c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>
        <f t="shared" si="7"/>
        <v>0</v>
      </c>
      <c r="Z83" s="70">
        <f t="shared" si="6"/>
        <v>0</v>
      </c>
    </row>
    <row r="84" spans="1:26" ht="16.5" thickBot="1" x14ac:dyDescent="0.3">
      <c r="A84" s="21"/>
      <c r="B84" s="23">
        <v>3</v>
      </c>
      <c r="C84" s="7"/>
      <c r="D84" s="7"/>
      <c r="E84" s="7"/>
      <c r="F84" s="7"/>
      <c r="G84" s="7"/>
      <c r="H84" s="7"/>
      <c r="I84" s="7">
        <v>1</v>
      </c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>
        <f t="shared" si="7"/>
        <v>1</v>
      </c>
      <c r="Z84" s="70">
        <f t="shared" si="6"/>
        <v>5.2631578947368416</v>
      </c>
    </row>
    <row r="85" spans="1:26" ht="16.5" thickBot="1" x14ac:dyDescent="0.3">
      <c r="A85" s="21"/>
      <c r="B85" s="23">
        <v>4</v>
      </c>
      <c r="C85" s="7"/>
      <c r="D85" s="7"/>
      <c r="E85" s="7"/>
      <c r="F85" s="7">
        <v>1</v>
      </c>
      <c r="G85" s="7"/>
      <c r="H85" s="7"/>
      <c r="I85" s="7"/>
      <c r="J85" s="7">
        <v>1</v>
      </c>
      <c r="K85" s="7">
        <v>1</v>
      </c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>
        <v>1</v>
      </c>
      <c r="X85" s="7"/>
      <c r="Y85" s="7">
        <f t="shared" si="7"/>
        <v>4</v>
      </c>
      <c r="Z85" s="70">
        <f t="shared" si="6"/>
        <v>21.052631578947366</v>
      </c>
    </row>
    <row r="86" spans="1:26" ht="16.5" thickBot="1" x14ac:dyDescent="0.3">
      <c r="A86" s="21"/>
      <c r="B86" s="23">
        <v>5</v>
      </c>
      <c r="C86" s="7">
        <v>1</v>
      </c>
      <c r="D86" s="7">
        <v>1</v>
      </c>
      <c r="E86" s="7"/>
      <c r="F86" s="7"/>
      <c r="G86" s="7"/>
      <c r="H86" s="7">
        <v>1</v>
      </c>
      <c r="I86" s="7"/>
      <c r="J86" s="7"/>
      <c r="K86" s="7"/>
      <c r="L86" s="7"/>
      <c r="M86" s="7">
        <v>1</v>
      </c>
      <c r="N86" s="7">
        <v>1</v>
      </c>
      <c r="O86" s="7"/>
      <c r="P86" s="7">
        <v>1</v>
      </c>
      <c r="Q86" s="7"/>
      <c r="R86" s="7">
        <v>1</v>
      </c>
      <c r="S86" s="7"/>
      <c r="T86" s="7"/>
      <c r="U86" s="7">
        <v>1</v>
      </c>
      <c r="V86" s="7"/>
      <c r="W86" s="7"/>
      <c r="X86" s="7"/>
      <c r="Y86" s="7">
        <f t="shared" si="7"/>
        <v>8</v>
      </c>
      <c r="Z86" s="70">
        <f t="shared" si="6"/>
        <v>42.105263157894733</v>
      </c>
    </row>
    <row r="87" spans="1:26" ht="15" x14ac:dyDescent="0.25">
      <c r="Y87" s="76">
        <f>SUM(Y82:Y86)</f>
        <v>19</v>
      </c>
      <c r="Z87" s="70">
        <f t="shared" si="6"/>
        <v>100</v>
      </c>
    </row>
  </sheetData>
  <pageMargins left="0.7" right="0.7" top="0.75" bottom="0.75" header="0.3" footer="0.3"/>
  <pageSetup paperSize="9" scale="48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92"/>
  <sheetViews>
    <sheetView view="pageBreakPreview" zoomScale="60" zoomScaleNormal="100" workbookViewId="0">
      <selection activeCell="Z26" sqref="Z26:Z32"/>
    </sheetView>
  </sheetViews>
  <sheetFormatPr defaultRowHeight="14.4" x14ac:dyDescent="0.3"/>
  <cols>
    <col min="2" max="2" width="33.33203125" customWidth="1"/>
    <col min="3" max="23" width="4.6640625" customWidth="1"/>
    <col min="24" max="24" width="6.33203125" customWidth="1"/>
  </cols>
  <sheetData>
    <row r="2" spans="1:26" ht="15.6" x14ac:dyDescent="0.3">
      <c r="A2" s="4" t="s">
        <v>182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6" ht="15.75" thickBot="1" x14ac:dyDescent="0.3"/>
    <row r="4" spans="1:26" ht="31.8" thickBot="1" x14ac:dyDescent="0.35">
      <c r="A4" s="45" t="s">
        <v>99</v>
      </c>
      <c r="B4" s="46" t="s">
        <v>183</v>
      </c>
      <c r="C4" s="47">
        <v>1</v>
      </c>
      <c r="D4" s="47">
        <v>2</v>
      </c>
      <c r="E4" s="47">
        <v>3</v>
      </c>
      <c r="F4" s="47">
        <v>4</v>
      </c>
      <c r="G4" s="47">
        <v>5</v>
      </c>
      <c r="H4" s="47">
        <v>6</v>
      </c>
      <c r="I4" s="47">
        <v>7</v>
      </c>
      <c r="J4" s="47">
        <v>8</v>
      </c>
      <c r="K4" s="47">
        <v>9</v>
      </c>
      <c r="L4" s="47">
        <v>10</v>
      </c>
      <c r="M4" s="47">
        <v>11</v>
      </c>
      <c r="N4" s="47">
        <v>12</v>
      </c>
      <c r="O4" s="47">
        <v>13</v>
      </c>
      <c r="P4" s="47">
        <v>14</v>
      </c>
      <c r="Q4" s="47">
        <v>15</v>
      </c>
      <c r="R4" s="47">
        <v>16</v>
      </c>
      <c r="S4" s="47">
        <v>17</v>
      </c>
      <c r="T4" s="47">
        <v>18</v>
      </c>
      <c r="U4" s="47">
        <v>19</v>
      </c>
      <c r="V4" s="47">
        <v>20</v>
      </c>
      <c r="W4" s="47">
        <v>21</v>
      </c>
      <c r="X4" s="47">
        <v>22</v>
      </c>
      <c r="Y4" s="47"/>
    </row>
    <row r="5" spans="1:26" ht="16.2" thickBot="1" x14ac:dyDescent="0.35">
      <c r="A5" s="21"/>
      <c r="B5" s="23" t="s">
        <v>189</v>
      </c>
      <c r="C5" s="7">
        <v>1</v>
      </c>
      <c r="D5" s="7">
        <v>1</v>
      </c>
      <c r="E5" s="7"/>
      <c r="F5" s="7"/>
      <c r="G5" s="7"/>
      <c r="H5" s="7"/>
      <c r="I5" s="7"/>
      <c r="J5" s="7"/>
      <c r="K5" s="7">
        <v>1</v>
      </c>
      <c r="L5" s="7">
        <v>1</v>
      </c>
      <c r="M5" s="7"/>
      <c r="N5" s="7"/>
      <c r="O5" s="7">
        <v>1</v>
      </c>
      <c r="P5" s="7"/>
      <c r="Q5" s="7">
        <v>1</v>
      </c>
      <c r="R5" s="7">
        <v>1</v>
      </c>
      <c r="S5" s="7">
        <v>1</v>
      </c>
      <c r="T5" s="7"/>
      <c r="U5" s="7">
        <v>1</v>
      </c>
      <c r="V5" s="7"/>
      <c r="W5" s="7">
        <v>1</v>
      </c>
      <c r="X5" s="7"/>
      <c r="Y5" s="7">
        <f>SUM(C5:X5)</f>
        <v>10</v>
      </c>
      <c r="Z5" s="70">
        <f>Y5/20*100</f>
        <v>50</v>
      </c>
    </row>
    <row r="6" spans="1:26" ht="16.2" thickBot="1" x14ac:dyDescent="0.35">
      <c r="A6" s="21"/>
      <c r="B6" s="23" t="s">
        <v>190</v>
      </c>
      <c r="C6" s="7"/>
      <c r="D6" s="7"/>
      <c r="E6" s="7">
        <v>1</v>
      </c>
      <c r="F6" s="7">
        <v>1</v>
      </c>
      <c r="G6" s="7"/>
      <c r="H6" s="7"/>
      <c r="I6" s="7">
        <v>1</v>
      </c>
      <c r="J6" s="7">
        <v>1</v>
      </c>
      <c r="K6" s="7"/>
      <c r="L6" s="7"/>
      <c r="M6" s="7">
        <v>1</v>
      </c>
      <c r="N6" s="7"/>
      <c r="O6" s="7"/>
      <c r="P6" s="7">
        <v>1</v>
      </c>
      <c r="Q6" s="7"/>
      <c r="R6" s="7"/>
      <c r="S6" s="7"/>
      <c r="T6" s="7"/>
      <c r="U6" s="7"/>
      <c r="V6" s="7"/>
      <c r="W6" s="7"/>
      <c r="X6" s="7"/>
      <c r="Y6" s="7">
        <f t="shared" ref="Y6:Y45" si="0">SUM(C6:X6)</f>
        <v>6</v>
      </c>
      <c r="Z6" s="70">
        <f t="shared" ref="Z6:Z18" si="1">Y6/20*100</f>
        <v>30</v>
      </c>
    </row>
    <row r="7" spans="1:26" ht="16.2" thickBot="1" x14ac:dyDescent="0.35">
      <c r="A7" s="21"/>
      <c r="B7" s="23" t="s">
        <v>191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v>1</v>
      </c>
      <c r="O7" s="7"/>
      <c r="P7" s="7"/>
      <c r="Q7" s="7"/>
      <c r="R7" s="7"/>
      <c r="S7" s="7"/>
      <c r="T7" s="7">
        <v>1</v>
      </c>
      <c r="U7" s="7"/>
      <c r="V7" s="7"/>
      <c r="W7" s="7"/>
      <c r="X7" s="7"/>
      <c r="Y7" s="7">
        <f t="shared" si="0"/>
        <v>2</v>
      </c>
      <c r="Z7" s="70">
        <f t="shared" si="1"/>
        <v>10</v>
      </c>
    </row>
    <row r="8" spans="1:26" ht="16.2" thickBot="1" x14ac:dyDescent="0.35">
      <c r="A8" s="21"/>
      <c r="B8" s="23" t="s">
        <v>192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>
        <v>1</v>
      </c>
      <c r="W8" s="7"/>
      <c r="X8" s="7"/>
      <c r="Y8" s="7">
        <f t="shared" si="0"/>
        <v>1</v>
      </c>
      <c r="Z8" s="70">
        <f t="shared" si="1"/>
        <v>5</v>
      </c>
    </row>
    <row r="9" spans="1:26" ht="16.2" thickBot="1" x14ac:dyDescent="0.35">
      <c r="A9" s="21"/>
      <c r="B9" s="23" t="s">
        <v>193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>
        <f t="shared" si="0"/>
        <v>0</v>
      </c>
      <c r="Z9" s="70">
        <f t="shared" si="1"/>
        <v>0</v>
      </c>
    </row>
    <row r="10" spans="1:26" ht="16.2" thickBot="1" x14ac:dyDescent="0.35">
      <c r="A10" s="21"/>
      <c r="B10" s="23" t="s">
        <v>72</v>
      </c>
      <c r="C10" s="7"/>
      <c r="D10" s="7"/>
      <c r="E10" s="7"/>
      <c r="F10" s="7"/>
      <c r="G10" s="7">
        <v>1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>
        <f t="shared" si="0"/>
        <v>1</v>
      </c>
      <c r="Z10" s="70">
        <f t="shared" si="1"/>
        <v>5</v>
      </c>
    </row>
    <row r="11" spans="1:26" ht="16.2" thickBot="1" x14ac:dyDescent="0.35">
      <c r="A11" s="48" t="s">
        <v>21</v>
      </c>
      <c r="B11" s="49" t="s">
        <v>184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>
        <f>SUM(Y5:Y10)</f>
        <v>20</v>
      </c>
      <c r="Z11" s="70">
        <f t="shared" si="1"/>
        <v>100</v>
      </c>
    </row>
    <row r="12" spans="1:26" ht="16.2" thickBot="1" x14ac:dyDescent="0.35">
      <c r="A12" s="21"/>
      <c r="B12" s="23" t="s">
        <v>189</v>
      </c>
      <c r="C12" s="7">
        <v>1</v>
      </c>
      <c r="D12" s="7">
        <v>1</v>
      </c>
      <c r="E12" s="7">
        <v>1</v>
      </c>
      <c r="F12" s="7"/>
      <c r="G12" s="7"/>
      <c r="H12" s="7"/>
      <c r="I12" s="7"/>
      <c r="J12" s="7"/>
      <c r="K12" s="7">
        <v>1</v>
      </c>
      <c r="L12" s="7">
        <v>1</v>
      </c>
      <c r="M12" s="7">
        <v>1</v>
      </c>
      <c r="N12" s="7">
        <v>1</v>
      </c>
      <c r="O12" s="7">
        <v>1</v>
      </c>
      <c r="P12" s="7"/>
      <c r="Q12" s="7">
        <v>1</v>
      </c>
      <c r="R12" s="7">
        <v>1</v>
      </c>
      <c r="S12" s="7">
        <v>1</v>
      </c>
      <c r="T12" s="7"/>
      <c r="U12" s="7">
        <v>1</v>
      </c>
      <c r="V12" s="7"/>
      <c r="W12" s="7">
        <v>1</v>
      </c>
      <c r="X12" s="7"/>
      <c r="Y12" s="7">
        <f t="shared" si="0"/>
        <v>13</v>
      </c>
      <c r="Z12" s="70">
        <f t="shared" si="1"/>
        <v>65</v>
      </c>
    </row>
    <row r="13" spans="1:26" ht="16.2" thickBot="1" x14ac:dyDescent="0.35">
      <c r="A13" s="21"/>
      <c r="B13" s="23" t="s">
        <v>190</v>
      </c>
      <c r="C13" s="7"/>
      <c r="D13" s="7"/>
      <c r="E13" s="7"/>
      <c r="F13" s="7">
        <v>1</v>
      </c>
      <c r="G13" s="7"/>
      <c r="H13" s="7">
        <v>1</v>
      </c>
      <c r="I13" s="7">
        <v>1</v>
      </c>
      <c r="J13" s="7">
        <v>1</v>
      </c>
      <c r="K13" s="7"/>
      <c r="L13" s="7"/>
      <c r="M13" s="7"/>
      <c r="N13" s="7"/>
      <c r="O13" s="7"/>
      <c r="P13" s="7">
        <v>1</v>
      </c>
      <c r="Q13" s="7"/>
      <c r="R13" s="7"/>
      <c r="S13" s="7"/>
      <c r="T13" s="7">
        <v>1</v>
      </c>
      <c r="U13" s="7"/>
      <c r="V13" s="7">
        <v>1</v>
      </c>
      <c r="W13" s="7"/>
      <c r="X13" s="7"/>
      <c r="Y13" s="7">
        <f t="shared" si="0"/>
        <v>7</v>
      </c>
      <c r="Z13" s="70">
        <f t="shared" si="1"/>
        <v>35</v>
      </c>
    </row>
    <row r="14" spans="1:26" ht="16.2" thickBot="1" x14ac:dyDescent="0.35">
      <c r="A14" s="21"/>
      <c r="B14" s="23" t="s">
        <v>191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>
        <f t="shared" si="0"/>
        <v>0</v>
      </c>
      <c r="Z14" s="70">
        <f t="shared" si="1"/>
        <v>0</v>
      </c>
    </row>
    <row r="15" spans="1:26" ht="16.2" thickBot="1" x14ac:dyDescent="0.35">
      <c r="A15" s="21"/>
      <c r="B15" s="23" t="s">
        <v>192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>
        <f t="shared" si="0"/>
        <v>0</v>
      </c>
      <c r="Z15" s="70">
        <f t="shared" si="1"/>
        <v>0</v>
      </c>
    </row>
    <row r="16" spans="1:26" ht="16.2" thickBot="1" x14ac:dyDescent="0.35">
      <c r="A16" s="21"/>
      <c r="B16" s="23" t="s">
        <v>193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>
        <f t="shared" si="0"/>
        <v>0</v>
      </c>
      <c r="Z16" s="70">
        <f t="shared" si="1"/>
        <v>0</v>
      </c>
    </row>
    <row r="17" spans="1:26" ht="16.2" thickBot="1" x14ac:dyDescent="0.35">
      <c r="A17" s="21"/>
      <c r="B17" s="23" t="s">
        <v>72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>
        <f t="shared" si="0"/>
        <v>0</v>
      </c>
      <c r="Z17" s="70">
        <f t="shared" si="1"/>
        <v>0</v>
      </c>
    </row>
    <row r="18" spans="1:26" ht="31.8" thickBot="1" x14ac:dyDescent="0.35">
      <c r="A18" s="48" t="s">
        <v>103</v>
      </c>
      <c r="B18" s="49" t="s">
        <v>185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>
        <f>SUM(Y12:Y17)</f>
        <v>20</v>
      </c>
      <c r="Z18" s="70">
        <f t="shared" si="1"/>
        <v>100</v>
      </c>
    </row>
    <row r="19" spans="1:26" ht="16.2" thickBot="1" x14ac:dyDescent="0.35">
      <c r="A19" s="21"/>
      <c r="B19" s="23" t="s">
        <v>189</v>
      </c>
      <c r="C19" s="7">
        <v>1</v>
      </c>
      <c r="D19" s="7">
        <v>1</v>
      </c>
      <c r="E19" s="7">
        <v>1</v>
      </c>
      <c r="F19" s="7"/>
      <c r="G19" s="7"/>
      <c r="H19" s="7"/>
      <c r="I19" s="7"/>
      <c r="J19" s="7"/>
      <c r="K19" s="7">
        <v>1</v>
      </c>
      <c r="L19" s="7">
        <v>1</v>
      </c>
      <c r="M19" s="7">
        <v>1</v>
      </c>
      <c r="N19" s="7">
        <v>1</v>
      </c>
      <c r="O19" s="7">
        <v>1</v>
      </c>
      <c r="P19" s="7"/>
      <c r="Q19" s="7">
        <v>1</v>
      </c>
      <c r="R19" s="7">
        <v>1</v>
      </c>
      <c r="S19" s="7">
        <v>1</v>
      </c>
      <c r="T19" s="7"/>
      <c r="U19" s="7">
        <v>1</v>
      </c>
      <c r="V19" s="7"/>
      <c r="W19" s="7"/>
      <c r="X19" s="7"/>
      <c r="Y19" s="7">
        <f t="shared" si="0"/>
        <v>12</v>
      </c>
      <c r="Z19" s="70">
        <f t="shared" ref="Z19:Z46" si="2">Y19/19*100</f>
        <v>63.157894736842103</v>
      </c>
    </row>
    <row r="20" spans="1:26" ht="16.2" thickBot="1" x14ac:dyDescent="0.35">
      <c r="A20" s="21"/>
      <c r="B20" s="23" t="s">
        <v>190</v>
      </c>
      <c r="C20" s="7"/>
      <c r="D20" s="7"/>
      <c r="E20" s="7"/>
      <c r="F20" s="7">
        <v>1</v>
      </c>
      <c r="G20" s="7"/>
      <c r="H20" s="7">
        <v>1</v>
      </c>
      <c r="I20" s="7"/>
      <c r="J20" s="7">
        <v>1</v>
      </c>
      <c r="K20" s="7"/>
      <c r="L20" s="7"/>
      <c r="M20" s="7"/>
      <c r="N20" s="7"/>
      <c r="O20" s="7"/>
      <c r="P20" s="7">
        <v>1</v>
      </c>
      <c r="Q20" s="7"/>
      <c r="R20" s="7"/>
      <c r="S20" s="7"/>
      <c r="T20" s="7"/>
      <c r="U20" s="7"/>
      <c r="V20" s="7">
        <v>1</v>
      </c>
      <c r="W20" s="7"/>
      <c r="X20" s="7"/>
      <c r="Y20" s="7">
        <f t="shared" si="0"/>
        <v>5</v>
      </c>
      <c r="Z20" s="70">
        <f t="shared" si="2"/>
        <v>26.315789473684209</v>
      </c>
    </row>
    <row r="21" spans="1:26" ht="16.2" thickBot="1" x14ac:dyDescent="0.35">
      <c r="A21" s="21"/>
      <c r="B21" s="23" t="s">
        <v>191</v>
      </c>
      <c r="C21" s="7"/>
      <c r="D21" s="7"/>
      <c r="E21" s="7"/>
      <c r="F21" s="7"/>
      <c r="G21" s="7"/>
      <c r="H21" s="7"/>
      <c r="I21" s="7">
        <v>1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>
        <v>1</v>
      </c>
      <c r="U21" s="7"/>
      <c r="V21" s="7"/>
      <c r="W21" s="7"/>
      <c r="X21" s="7"/>
      <c r="Y21" s="7">
        <f t="shared" si="0"/>
        <v>2</v>
      </c>
      <c r="Z21" s="70">
        <f t="shared" si="2"/>
        <v>10.526315789473683</v>
      </c>
    </row>
    <row r="22" spans="1:26" ht="16.2" thickBot="1" x14ac:dyDescent="0.35">
      <c r="A22" s="21"/>
      <c r="B22" s="23" t="s">
        <v>192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>
        <f t="shared" si="0"/>
        <v>0</v>
      </c>
      <c r="Z22" s="70">
        <f t="shared" si="2"/>
        <v>0</v>
      </c>
    </row>
    <row r="23" spans="1:26" ht="16.2" thickBot="1" x14ac:dyDescent="0.35">
      <c r="A23" s="21"/>
      <c r="B23" s="23" t="s">
        <v>193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>
        <f t="shared" si="0"/>
        <v>0</v>
      </c>
      <c r="Z23" s="70">
        <f t="shared" si="2"/>
        <v>0</v>
      </c>
    </row>
    <row r="24" spans="1:26" ht="16.2" thickBot="1" x14ac:dyDescent="0.35">
      <c r="A24" s="21"/>
      <c r="B24" s="23" t="s">
        <v>72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>
        <f t="shared" si="0"/>
        <v>0</v>
      </c>
      <c r="Z24" s="70">
        <f t="shared" si="2"/>
        <v>0</v>
      </c>
    </row>
    <row r="25" spans="1:26" ht="16.2" thickBot="1" x14ac:dyDescent="0.35">
      <c r="A25" s="48" t="s">
        <v>25</v>
      </c>
      <c r="B25" s="49" t="s">
        <v>186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>
        <f>SUM(Y19:Y24)</f>
        <v>19</v>
      </c>
      <c r="Z25" s="70">
        <f t="shared" si="2"/>
        <v>100</v>
      </c>
    </row>
    <row r="26" spans="1:26" ht="16.2" thickBot="1" x14ac:dyDescent="0.35">
      <c r="A26" s="21"/>
      <c r="B26" s="23" t="s">
        <v>189</v>
      </c>
      <c r="C26" s="7">
        <v>1</v>
      </c>
      <c r="D26" s="7">
        <v>1</v>
      </c>
      <c r="E26" s="7"/>
      <c r="F26" s="7"/>
      <c r="G26" s="7"/>
      <c r="H26" s="7"/>
      <c r="I26" s="7"/>
      <c r="J26" s="7"/>
      <c r="K26" s="7">
        <v>1</v>
      </c>
      <c r="L26" s="7"/>
      <c r="M26" s="7">
        <v>1</v>
      </c>
      <c r="N26" s="7">
        <v>1</v>
      </c>
      <c r="O26" s="7"/>
      <c r="P26" s="7"/>
      <c r="Q26" s="7">
        <v>1</v>
      </c>
      <c r="R26" s="7">
        <v>1</v>
      </c>
      <c r="S26" s="7">
        <v>1</v>
      </c>
      <c r="T26" s="7"/>
      <c r="U26" s="7">
        <v>1</v>
      </c>
      <c r="V26" s="7"/>
      <c r="W26" s="7"/>
      <c r="X26" s="7"/>
      <c r="Y26" s="7">
        <f t="shared" si="0"/>
        <v>9</v>
      </c>
      <c r="Z26" s="70">
        <f>Y26/17*100</f>
        <v>52.941176470588239</v>
      </c>
    </row>
    <row r="27" spans="1:26" ht="16.2" thickBot="1" x14ac:dyDescent="0.35">
      <c r="A27" s="21"/>
      <c r="B27" s="23" t="s">
        <v>190</v>
      </c>
      <c r="C27" s="7"/>
      <c r="D27" s="7"/>
      <c r="E27" s="7"/>
      <c r="F27" s="7">
        <v>1</v>
      </c>
      <c r="G27" s="7"/>
      <c r="H27" s="7"/>
      <c r="I27" s="7"/>
      <c r="J27" s="7"/>
      <c r="K27" s="7"/>
      <c r="L27" s="7"/>
      <c r="M27" s="7"/>
      <c r="N27" s="7"/>
      <c r="O27" s="7"/>
      <c r="P27" s="7">
        <v>1</v>
      </c>
      <c r="Q27" s="7"/>
      <c r="R27" s="7"/>
      <c r="S27" s="7"/>
      <c r="T27" s="7"/>
      <c r="U27" s="7"/>
      <c r="V27" s="7"/>
      <c r="W27" s="7"/>
      <c r="X27" s="7"/>
      <c r="Y27" s="7">
        <f t="shared" si="0"/>
        <v>2</v>
      </c>
      <c r="Z27" s="70">
        <f t="shared" ref="Z27:Z32" si="3">Y27/17*100</f>
        <v>11.76470588235294</v>
      </c>
    </row>
    <row r="28" spans="1:26" ht="16.2" thickBot="1" x14ac:dyDescent="0.35">
      <c r="A28" s="21"/>
      <c r="B28" s="23" t="s">
        <v>191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>
        <f t="shared" si="0"/>
        <v>0</v>
      </c>
      <c r="Z28" s="70">
        <f t="shared" si="3"/>
        <v>0</v>
      </c>
    </row>
    <row r="29" spans="1:26" ht="16.2" thickBot="1" x14ac:dyDescent="0.35">
      <c r="A29" s="21"/>
      <c r="B29" s="23" t="s">
        <v>192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>
        <v>1</v>
      </c>
      <c r="X29" s="7"/>
      <c r="Y29" s="7">
        <f t="shared" si="0"/>
        <v>1</v>
      </c>
      <c r="Z29" s="70">
        <f t="shared" si="3"/>
        <v>5.8823529411764701</v>
      </c>
    </row>
    <row r="30" spans="1:26" ht="16.2" thickBot="1" x14ac:dyDescent="0.35">
      <c r="A30" s="21"/>
      <c r="B30" s="23" t="s">
        <v>193</v>
      </c>
      <c r="C30" s="7"/>
      <c r="D30" s="7"/>
      <c r="E30" s="7">
        <v>1</v>
      </c>
      <c r="F30" s="7"/>
      <c r="G30" s="7"/>
      <c r="H30" s="7"/>
      <c r="I30" s="7">
        <v>1</v>
      </c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>
        <f t="shared" si="0"/>
        <v>2</v>
      </c>
      <c r="Z30" s="70">
        <f t="shared" si="3"/>
        <v>11.76470588235294</v>
      </c>
    </row>
    <row r="31" spans="1:26" ht="16.2" thickBot="1" x14ac:dyDescent="0.35">
      <c r="A31" s="21"/>
      <c r="B31" s="23" t="s">
        <v>72</v>
      </c>
      <c r="C31" s="7"/>
      <c r="D31" s="7"/>
      <c r="E31" s="7"/>
      <c r="F31" s="7"/>
      <c r="G31" s="7"/>
      <c r="H31" s="7">
        <v>1</v>
      </c>
      <c r="I31" s="7"/>
      <c r="J31" s="7"/>
      <c r="K31" s="7"/>
      <c r="L31" s="7">
        <v>1</v>
      </c>
      <c r="M31" s="7"/>
      <c r="N31" s="7"/>
      <c r="O31" s="7"/>
      <c r="P31" s="7"/>
      <c r="Q31" s="7"/>
      <c r="R31" s="7"/>
      <c r="S31" s="7"/>
      <c r="T31" s="7"/>
      <c r="U31" s="7"/>
      <c r="V31" s="7">
        <v>1</v>
      </c>
      <c r="W31" s="7"/>
      <c r="X31" s="7"/>
      <c r="Y31" s="7">
        <f t="shared" si="0"/>
        <v>3</v>
      </c>
      <c r="Z31" s="70">
        <f t="shared" si="3"/>
        <v>17.647058823529413</v>
      </c>
    </row>
    <row r="32" spans="1:26" ht="16.2" thickBot="1" x14ac:dyDescent="0.35">
      <c r="A32" s="48" t="s">
        <v>31</v>
      </c>
      <c r="B32" s="49" t="s">
        <v>187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>
        <f>SUM(Y26:Y31)</f>
        <v>17</v>
      </c>
      <c r="Z32" s="70">
        <f t="shared" si="3"/>
        <v>100</v>
      </c>
    </row>
    <row r="33" spans="1:26" ht="16.2" thickBot="1" x14ac:dyDescent="0.35">
      <c r="A33" s="21"/>
      <c r="B33" s="23" t="s">
        <v>189</v>
      </c>
      <c r="C33" s="7">
        <v>1</v>
      </c>
      <c r="D33" s="7">
        <v>1</v>
      </c>
      <c r="E33" s="7"/>
      <c r="F33" s="7"/>
      <c r="G33" s="7"/>
      <c r="H33" s="7"/>
      <c r="I33" s="7"/>
      <c r="J33" s="7"/>
      <c r="K33" s="7">
        <v>1</v>
      </c>
      <c r="L33" s="7"/>
      <c r="M33" s="7">
        <v>1</v>
      </c>
      <c r="N33" s="7">
        <v>1</v>
      </c>
      <c r="O33" s="7">
        <v>1</v>
      </c>
      <c r="P33" s="7"/>
      <c r="Q33" s="7">
        <v>1</v>
      </c>
      <c r="R33" s="7">
        <v>1</v>
      </c>
      <c r="S33" s="7">
        <v>1</v>
      </c>
      <c r="T33" s="7"/>
      <c r="U33" s="7">
        <v>1</v>
      </c>
      <c r="V33" s="7"/>
      <c r="W33" s="7"/>
      <c r="X33" s="7"/>
      <c r="Y33" s="7">
        <f t="shared" si="0"/>
        <v>10</v>
      </c>
      <c r="Z33" s="70">
        <f t="shared" si="2"/>
        <v>52.631578947368418</v>
      </c>
    </row>
    <row r="34" spans="1:26" ht="16.2" thickBot="1" x14ac:dyDescent="0.35">
      <c r="A34" s="21"/>
      <c r="B34" s="23" t="s">
        <v>190</v>
      </c>
      <c r="C34" s="7"/>
      <c r="D34" s="7"/>
      <c r="E34" s="7"/>
      <c r="F34" s="7">
        <v>1</v>
      </c>
      <c r="G34" s="7"/>
      <c r="H34" s="7"/>
      <c r="I34" s="7"/>
      <c r="J34" s="7"/>
      <c r="K34" s="7"/>
      <c r="L34" s="7">
        <v>1</v>
      </c>
      <c r="M34" s="7"/>
      <c r="N34" s="7"/>
      <c r="O34" s="7"/>
      <c r="P34" s="7">
        <v>1</v>
      </c>
      <c r="Q34" s="7"/>
      <c r="R34" s="7"/>
      <c r="S34" s="7"/>
      <c r="T34" s="7">
        <v>1</v>
      </c>
      <c r="U34" s="7"/>
      <c r="V34" s="7"/>
      <c r="W34" s="7"/>
      <c r="X34" s="7"/>
      <c r="Y34" s="7">
        <f t="shared" si="0"/>
        <v>4</v>
      </c>
      <c r="Z34" s="70">
        <f t="shared" si="2"/>
        <v>21.052631578947366</v>
      </c>
    </row>
    <row r="35" spans="1:26" ht="16.2" thickBot="1" x14ac:dyDescent="0.35">
      <c r="A35" s="21"/>
      <c r="B35" s="23" t="s">
        <v>191</v>
      </c>
      <c r="C35" s="7"/>
      <c r="D35" s="7"/>
      <c r="E35" s="7"/>
      <c r="F35" s="7"/>
      <c r="G35" s="7"/>
      <c r="H35" s="7"/>
      <c r="I35" s="7">
        <v>1</v>
      </c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>
        <v>1</v>
      </c>
      <c r="X35" s="7"/>
      <c r="Y35" s="7">
        <f t="shared" si="0"/>
        <v>2</v>
      </c>
      <c r="Z35" s="70">
        <f t="shared" si="2"/>
        <v>10.526315789473683</v>
      </c>
    </row>
    <row r="36" spans="1:26" ht="16.2" thickBot="1" x14ac:dyDescent="0.35">
      <c r="A36" s="21"/>
      <c r="B36" s="23" t="s">
        <v>192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>
        <f t="shared" si="0"/>
        <v>0</v>
      </c>
      <c r="Z36" s="70">
        <f t="shared" si="2"/>
        <v>0</v>
      </c>
    </row>
    <row r="37" spans="1:26" ht="16.2" thickBot="1" x14ac:dyDescent="0.35">
      <c r="A37" s="21"/>
      <c r="B37" s="23" t="s">
        <v>193</v>
      </c>
      <c r="C37" s="7"/>
      <c r="D37" s="7"/>
      <c r="E37" s="7">
        <v>1</v>
      </c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>
        <f t="shared" si="0"/>
        <v>1</v>
      </c>
      <c r="Z37" s="70">
        <f t="shared" si="2"/>
        <v>5.2631578947368416</v>
      </c>
    </row>
    <row r="38" spans="1:26" ht="16.2" thickBot="1" x14ac:dyDescent="0.35">
      <c r="A38" s="21"/>
      <c r="B38" s="23" t="s">
        <v>72</v>
      </c>
      <c r="C38" s="7"/>
      <c r="D38" s="7"/>
      <c r="E38" s="7"/>
      <c r="F38" s="7"/>
      <c r="G38" s="7"/>
      <c r="H38" s="7">
        <v>1</v>
      </c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>
        <v>1</v>
      </c>
      <c r="W38" s="7"/>
      <c r="X38" s="7"/>
      <c r="Y38" s="7">
        <f t="shared" si="0"/>
        <v>2</v>
      </c>
      <c r="Z38" s="70">
        <f t="shared" si="2"/>
        <v>10.526315789473683</v>
      </c>
    </row>
    <row r="39" spans="1:26" ht="16.2" thickBot="1" x14ac:dyDescent="0.35">
      <c r="A39" s="48" t="s">
        <v>33</v>
      </c>
      <c r="B39" s="49" t="s">
        <v>188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>
        <f>SUM(Y33:Y38)</f>
        <v>19</v>
      </c>
      <c r="Z39" s="70">
        <f t="shared" si="2"/>
        <v>100</v>
      </c>
    </row>
    <row r="40" spans="1:26" ht="16.2" thickBot="1" x14ac:dyDescent="0.35">
      <c r="A40" s="21"/>
      <c r="B40" s="23" t="s">
        <v>189</v>
      </c>
      <c r="C40" s="7">
        <v>1</v>
      </c>
      <c r="D40" s="7">
        <v>1</v>
      </c>
      <c r="E40" s="7"/>
      <c r="F40" s="7"/>
      <c r="G40" s="7"/>
      <c r="H40" s="7"/>
      <c r="I40" s="7"/>
      <c r="J40" s="7"/>
      <c r="K40" s="7">
        <v>1</v>
      </c>
      <c r="L40" s="7"/>
      <c r="M40" s="7">
        <v>1</v>
      </c>
      <c r="N40" s="7"/>
      <c r="O40" s="7">
        <v>1</v>
      </c>
      <c r="P40" s="7"/>
      <c r="Q40" s="7">
        <v>1</v>
      </c>
      <c r="R40" s="7">
        <v>1</v>
      </c>
      <c r="S40" s="7">
        <v>1</v>
      </c>
      <c r="T40" s="7"/>
      <c r="U40" s="7">
        <v>1</v>
      </c>
      <c r="V40" s="7"/>
      <c r="W40" s="7"/>
      <c r="X40" s="7"/>
      <c r="Y40" s="7">
        <f t="shared" si="0"/>
        <v>9</v>
      </c>
      <c r="Z40" s="70">
        <f t="shared" si="2"/>
        <v>47.368421052631575</v>
      </c>
    </row>
    <row r="41" spans="1:26" ht="16.2" thickBot="1" x14ac:dyDescent="0.35">
      <c r="A41" s="21"/>
      <c r="B41" s="23" t="s">
        <v>190</v>
      </c>
      <c r="C41" s="7"/>
      <c r="D41" s="7"/>
      <c r="E41" s="7">
        <v>1</v>
      </c>
      <c r="F41" s="7">
        <v>1</v>
      </c>
      <c r="G41" s="7"/>
      <c r="H41" s="7"/>
      <c r="I41" s="7"/>
      <c r="J41" s="7"/>
      <c r="K41" s="7"/>
      <c r="L41" s="7">
        <v>1</v>
      </c>
      <c r="M41" s="7"/>
      <c r="N41" s="7">
        <v>1</v>
      </c>
      <c r="O41" s="7"/>
      <c r="P41" s="7">
        <v>1</v>
      </c>
      <c r="Q41" s="7"/>
      <c r="R41" s="7"/>
      <c r="S41" s="7"/>
      <c r="T41" s="7">
        <v>1</v>
      </c>
      <c r="U41" s="7"/>
      <c r="V41" s="7">
        <v>1</v>
      </c>
      <c r="W41" s="7"/>
      <c r="X41" s="7"/>
      <c r="Y41" s="7">
        <f t="shared" si="0"/>
        <v>7</v>
      </c>
      <c r="Z41" s="70">
        <f t="shared" si="2"/>
        <v>36.84210526315789</v>
      </c>
    </row>
    <row r="42" spans="1:26" ht="16.2" thickBot="1" x14ac:dyDescent="0.35">
      <c r="A42" s="21"/>
      <c r="B42" s="23" t="s">
        <v>191</v>
      </c>
      <c r="C42" s="7"/>
      <c r="D42" s="7"/>
      <c r="E42" s="7"/>
      <c r="F42" s="7"/>
      <c r="G42" s="7"/>
      <c r="H42" s="7"/>
      <c r="I42" s="7">
        <v>1</v>
      </c>
      <c r="J42" s="7">
        <v>1</v>
      </c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>
        <f t="shared" si="0"/>
        <v>2</v>
      </c>
      <c r="Z42" s="70">
        <f t="shared" si="2"/>
        <v>10.526315789473683</v>
      </c>
    </row>
    <row r="43" spans="1:26" ht="16.2" thickBot="1" x14ac:dyDescent="0.35">
      <c r="A43" s="22"/>
      <c r="B43" s="23" t="s">
        <v>192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7">
        <f t="shared" si="0"/>
        <v>0</v>
      </c>
      <c r="Z43" s="70">
        <f t="shared" si="2"/>
        <v>0</v>
      </c>
    </row>
    <row r="44" spans="1:26" ht="16.2" thickBot="1" x14ac:dyDescent="0.35">
      <c r="A44" s="16"/>
      <c r="B44" s="23" t="s">
        <v>193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>
        <f t="shared" si="0"/>
        <v>0</v>
      </c>
      <c r="Z44" s="70">
        <f t="shared" si="2"/>
        <v>0</v>
      </c>
    </row>
    <row r="45" spans="1:26" ht="16.2" thickBot="1" x14ac:dyDescent="0.35">
      <c r="A45" s="16"/>
      <c r="B45" s="23" t="s">
        <v>72</v>
      </c>
      <c r="C45" s="7"/>
      <c r="D45" s="7"/>
      <c r="E45" s="7"/>
      <c r="F45" s="7"/>
      <c r="G45" s="7"/>
      <c r="H45" s="7">
        <v>1</v>
      </c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>
        <f t="shared" si="0"/>
        <v>1</v>
      </c>
      <c r="Z45" s="70">
        <f t="shared" si="2"/>
        <v>5.2631578947368416</v>
      </c>
    </row>
    <row r="46" spans="1:26" ht="15.6" x14ac:dyDescent="0.3">
      <c r="A46" s="20"/>
      <c r="B46" s="26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76">
        <f>SUM(Y40:Y45)</f>
        <v>19</v>
      </c>
      <c r="Z46" s="70">
        <f t="shared" si="2"/>
        <v>100</v>
      </c>
    </row>
    <row r="47" spans="1:26" ht="15.6" x14ac:dyDescent="0.3">
      <c r="A47" s="20"/>
      <c r="B47" s="26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</row>
    <row r="48" spans="1:26" ht="15.6" x14ac:dyDescent="0.3">
      <c r="A48" s="20"/>
      <c r="B48" s="26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</row>
    <row r="49" spans="1:25" ht="15.6" x14ac:dyDescent="0.3">
      <c r="A49" s="20"/>
      <c r="B49" s="26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</row>
    <row r="50" spans="1:25" ht="15.6" x14ac:dyDescent="0.3">
      <c r="A50" s="20"/>
      <c r="B50" s="26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</row>
    <row r="51" spans="1:25" ht="15.6" x14ac:dyDescent="0.3">
      <c r="A51" s="20"/>
      <c r="B51" s="20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</row>
    <row r="52" spans="1:25" ht="15.6" x14ac:dyDescent="0.3">
      <c r="A52" s="20"/>
      <c r="B52" s="26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</row>
    <row r="53" spans="1:25" ht="15.6" x14ac:dyDescent="0.3">
      <c r="A53" s="20"/>
      <c r="B53" s="26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</row>
    <row r="54" spans="1:25" ht="15.6" x14ac:dyDescent="0.3">
      <c r="A54" s="20"/>
      <c r="B54" s="26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</row>
    <row r="55" spans="1:25" ht="15.6" x14ac:dyDescent="0.3">
      <c r="A55" s="20"/>
      <c r="B55" s="26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</row>
    <row r="56" spans="1:25" ht="15.6" x14ac:dyDescent="0.3">
      <c r="A56" s="20"/>
      <c r="B56" s="26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</row>
    <row r="57" spans="1:25" ht="15.6" x14ac:dyDescent="0.3">
      <c r="A57" s="20"/>
      <c r="B57" s="20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</row>
    <row r="58" spans="1:25" ht="15.6" x14ac:dyDescent="0.3">
      <c r="A58" s="20"/>
      <c r="B58" s="26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</row>
    <row r="59" spans="1:25" ht="15.6" x14ac:dyDescent="0.3">
      <c r="A59" s="20"/>
      <c r="B59" s="26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</row>
    <row r="60" spans="1:25" ht="15.6" x14ac:dyDescent="0.3">
      <c r="A60" s="20"/>
      <c r="B60" s="26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</row>
    <row r="61" spans="1:25" ht="15.6" x14ac:dyDescent="0.3">
      <c r="A61" s="20"/>
      <c r="B61" s="26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</row>
    <row r="62" spans="1:25" ht="15.6" x14ac:dyDescent="0.3">
      <c r="A62" s="20"/>
      <c r="B62" s="26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</row>
    <row r="63" spans="1:25" ht="15.6" x14ac:dyDescent="0.3">
      <c r="A63" s="20"/>
      <c r="B63" s="20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</row>
    <row r="64" spans="1:25" ht="15.6" x14ac:dyDescent="0.3">
      <c r="A64" s="20"/>
      <c r="B64" s="26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</row>
    <row r="65" spans="1:25" ht="15.6" x14ac:dyDescent="0.3">
      <c r="A65" s="20"/>
      <c r="B65" s="26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</row>
    <row r="66" spans="1:25" ht="15.6" x14ac:dyDescent="0.3">
      <c r="A66" s="20"/>
      <c r="B66" s="26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</row>
    <row r="67" spans="1:25" ht="15.6" x14ac:dyDescent="0.3">
      <c r="A67" s="20"/>
      <c r="B67" s="26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</row>
    <row r="68" spans="1:25" ht="15.6" x14ac:dyDescent="0.3">
      <c r="A68" s="20"/>
      <c r="B68" s="26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</row>
    <row r="69" spans="1:25" ht="15.6" x14ac:dyDescent="0.3">
      <c r="A69" s="20"/>
      <c r="B69" s="20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</row>
    <row r="70" spans="1:25" ht="15.6" x14ac:dyDescent="0.3">
      <c r="A70" s="20"/>
      <c r="B70" s="26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</row>
    <row r="71" spans="1:25" ht="15.6" x14ac:dyDescent="0.3">
      <c r="A71" s="20"/>
      <c r="B71" s="26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</row>
    <row r="72" spans="1:25" ht="15.6" x14ac:dyDescent="0.3">
      <c r="A72" s="20"/>
      <c r="B72" s="26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</row>
    <row r="73" spans="1:25" ht="15.6" x14ac:dyDescent="0.3">
      <c r="A73" s="20"/>
      <c r="B73" s="26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</row>
    <row r="74" spans="1:25" ht="15.6" x14ac:dyDescent="0.3">
      <c r="A74" s="20"/>
      <c r="B74" s="26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</row>
    <row r="75" spans="1:25" ht="15.6" x14ac:dyDescent="0.3">
      <c r="A75" s="20"/>
      <c r="B75" s="20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</row>
    <row r="76" spans="1:25" ht="15.6" x14ac:dyDescent="0.3">
      <c r="A76" s="20"/>
      <c r="B76" s="26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</row>
    <row r="77" spans="1:25" ht="15.6" x14ac:dyDescent="0.3">
      <c r="A77" s="20"/>
      <c r="B77" s="26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</row>
    <row r="78" spans="1:25" ht="15.6" x14ac:dyDescent="0.3">
      <c r="A78" s="20"/>
      <c r="B78" s="26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</row>
    <row r="79" spans="1:25" ht="15.6" x14ac:dyDescent="0.3">
      <c r="A79" s="20"/>
      <c r="B79" s="26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</row>
    <row r="80" spans="1:25" ht="15.6" x14ac:dyDescent="0.3">
      <c r="A80" s="20"/>
      <c r="B80" s="26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</row>
    <row r="81" spans="1:25" ht="15.6" x14ac:dyDescent="0.3">
      <c r="A81" s="20"/>
      <c r="B81" s="20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</row>
    <row r="82" spans="1:25" ht="15.6" x14ac:dyDescent="0.3">
      <c r="A82" s="20"/>
      <c r="B82" s="26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</row>
    <row r="83" spans="1:25" ht="15.6" x14ac:dyDescent="0.3">
      <c r="A83" s="20"/>
      <c r="B83" s="26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</row>
    <row r="84" spans="1:25" ht="15.6" x14ac:dyDescent="0.3">
      <c r="A84" s="20"/>
      <c r="B84" s="26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</row>
    <row r="85" spans="1:25" ht="15.6" x14ac:dyDescent="0.3">
      <c r="A85" s="20"/>
      <c r="B85" s="26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</row>
    <row r="86" spans="1:25" ht="15.6" x14ac:dyDescent="0.3">
      <c r="A86" s="20"/>
      <c r="B86" s="26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</row>
    <row r="87" spans="1:25" ht="15.6" x14ac:dyDescent="0.3">
      <c r="A87" s="20"/>
      <c r="B87" s="20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</row>
    <row r="88" spans="1:25" ht="15.6" x14ac:dyDescent="0.3">
      <c r="A88" s="20"/>
      <c r="B88" s="26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</row>
    <row r="89" spans="1:25" ht="15.6" x14ac:dyDescent="0.3">
      <c r="A89" s="20"/>
      <c r="B89" s="26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</row>
    <row r="90" spans="1:25" ht="15.6" x14ac:dyDescent="0.3">
      <c r="A90" s="20"/>
      <c r="B90" s="26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</row>
    <row r="91" spans="1:25" ht="15.6" x14ac:dyDescent="0.3">
      <c r="A91" s="20"/>
      <c r="B91" s="26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</row>
    <row r="92" spans="1:25" x14ac:dyDescent="0.3">
      <c r="B92" s="26"/>
    </row>
  </sheetData>
  <pageMargins left="0.7" right="0.7" top="0.75" bottom="0.75" header="0.3" footer="0.3"/>
  <pageSetup paperSize="9" scale="53" orientation="portrait" verticalDpi="0" r:id="rId1"/>
  <colBreaks count="1" manualBreakCount="1">
    <brk id="26" max="4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43"/>
  <sheetViews>
    <sheetView tabSelected="1" view="pageBreakPreview" zoomScale="60" zoomScaleNormal="100" workbookViewId="0">
      <selection activeCell="Y46" sqref="Y46"/>
    </sheetView>
  </sheetViews>
  <sheetFormatPr defaultRowHeight="14.4" x14ac:dyDescent="0.3"/>
  <cols>
    <col min="1" max="1" width="5.44140625" customWidth="1"/>
    <col min="2" max="2" width="37.6640625" customWidth="1"/>
    <col min="3" max="24" width="4.6640625" customWidth="1"/>
  </cols>
  <sheetData>
    <row r="2" spans="1:26" ht="15.6" x14ac:dyDescent="0.3">
      <c r="A2" s="4" t="s">
        <v>194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4" spans="1:26" ht="15.6" x14ac:dyDescent="0.3">
      <c r="A4" s="128" t="s">
        <v>195</v>
      </c>
      <c r="B4" s="128"/>
      <c r="C4" s="28"/>
    </row>
    <row r="5" spans="1:26" ht="15.75" thickBot="1" x14ac:dyDescent="0.3">
      <c r="C5">
        <v>1</v>
      </c>
      <c r="D5">
        <v>2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11</v>
      </c>
      <c r="N5">
        <v>12</v>
      </c>
      <c r="O5">
        <v>13</v>
      </c>
      <c r="P5">
        <v>14</v>
      </c>
      <c r="Q5">
        <v>15</v>
      </c>
      <c r="R5">
        <v>16</v>
      </c>
      <c r="S5">
        <v>17</v>
      </c>
      <c r="T5">
        <v>18</v>
      </c>
      <c r="U5">
        <v>19</v>
      </c>
      <c r="V5">
        <v>20</v>
      </c>
      <c r="W5">
        <v>21</v>
      </c>
      <c r="X5">
        <v>22</v>
      </c>
    </row>
    <row r="6" spans="1:26" ht="16.2" thickBot="1" x14ac:dyDescent="0.35">
      <c r="A6" s="1" t="s">
        <v>19</v>
      </c>
      <c r="B6" s="17" t="s">
        <v>196</v>
      </c>
      <c r="C6" s="7"/>
      <c r="D6" s="7">
        <v>1</v>
      </c>
      <c r="E6" s="7">
        <v>1</v>
      </c>
      <c r="F6" s="7">
        <v>1</v>
      </c>
      <c r="G6" s="7">
        <v>1</v>
      </c>
      <c r="H6" s="7">
        <v>1</v>
      </c>
      <c r="I6" s="7">
        <v>1</v>
      </c>
      <c r="J6" s="7">
        <v>1</v>
      </c>
      <c r="K6" s="7">
        <v>1</v>
      </c>
      <c r="L6" s="7"/>
      <c r="M6" s="7"/>
      <c r="N6" s="7"/>
      <c r="O6" s="7"/>
      <c r="P6" s="7">
        <v>1</v>
      </c>
      <c r="Q6" s="7">
        <v>1</v>
      </c>
      <c r="R6" s="7"/>
      <c r="S6" s="7"/>
      <c r="T6" s="7">
        <v>1</v>
      </c>
      <c r="U6" s="7">
        <v>1</v>
      </c>
      <c r="V6" s="7"/>
      <c r="W6" s="7">
        <v>1</v>
      </c>
      <c r="X6" s="7"/>
      <c r="Y6" s="7">
        <f>SUM(C6:X6)</f>
        <v>13</v>
      </c>
      <c r="Z6" s="70">
        <f>Y6/47*100</f>
        <v>27.659574468085108</v>
      </c>
    </row>
    <row r="7" spans="1:26" ht="16.2" thickBot="1" x14ac:dyDescent="0.35">
      <c r="A7" s="2" t="s">
        <v>21</v>
      </c>
      <c r="B7" s="19" t="s">
        <v>197</v>
      </c>
      <c r="C7" s="7">
        <v>1</v>
      </c>
      <c r="D7" s="7"/>
      <c r="E7" s="7">
        <v>1</v>
      </c>
      <c r="F7" s="7">
        <v>1</v>
      </c>
      <c r="G7" s="7">
        <v>1</v>
      </c>
      <c r="H7" s="7">
        <v>1</v>
      </c>
      <c r="I7" s="7">
        <v>1</v>
      </c>
      <c r="J7" s="7">
        <v>1</v>
      </c>
      <c r="K7" s="7"/>
      <c r="L7" s="7"/>
      <c r="M7" s="7"/>
      <c r="N7" s="7">
        <v>1</v>
      </c>
      <c r="O7" s="7"/>
      <c r="P7" s="7">
        <v>1</v>
      </c>
      <c r="Q7" s="7">
        <v>1</v>
      </c>
      <c r="R7" s="7">
        <v>1</v>
      </c>
      <c r="S7" s="7">
        <v>1</v>
      </c>
      <c r="T7" s="7">
        <v>1</v>
      </c>
      <c r="U7" s="7">
        <v>1</v>
      </c>
      <c r="V7" s="7">
        <v>1</v>
      </c>
      <c r="W7" s="7">
        <v>1</v>
      </c>
      <c r="X7" s="7"/>
      <c r="Y7" s="7">
        <f t="shared" ref="Y7:Y18" si="0">SUM(C7:X7)</f>
        <v>16</v>
      </c>
      <c r="Z7" s="70">
        <f t="shared" ref="Z7:Z11" si="1">Y7/47*100</f>
        <v>34.042553191489361</v>
      </c>
    </row>
    <row r="8" spans="1:26" ht="16.2" thickBot="1" x14ac:dyDescent="0.35">
      <c r="A8" s="2" t="s">
        <v>23</v>
      </c>
      <c r="B8" s="19" t="s">
        <v>198</v>
      </c>
      <c r="C8" s="7"/>
      <c r="D8" s="7"/>
      <c r="E8" s="7">
        <v>1</v>
      </c>
      <c r="F8" s="7">
        <v>1</v>
      </c>
      <c r="G8" s="7"/>
      <c r="H8" s="7"/>
      <c r="I8" s="7">
        <v>1</v>
      </c>
      <c r="J8" s="7"/>
      <c r="K8" s="7"/>
      <c r="L8" s="7"/>
      <c r="M8" s="7"/>
      <c r="N8" s="7"/>
      <c r="O8" s="7"/>
      <c r="P8" s="7">
        <v>1</v>
      </c>
      <c r="Q8" s="7"/>
      <c r="R8" s="7"/>
      <c r="S8" s="7"/>
      <c r="T8" s="7"/>
      <c r="U8" s="7"/>
      <c r="V8" s="7"/>
      <c r="W8" s="7"/>
      <c r="X8" s="7"/>
      <c r="Y8" s="7">
        <f t="shared" si="0"/>
        <v>4</v>
      </c>
      <c r="Z8" s="70">
        <f t="shared" si="1"/>
        <v>8.5106382978723403</v>
      </c>
    </row>
    <row r="9" spans="1:26" ht="47.4" thickBot="1" x14ac:dyDescent="0.35">
      <c r="A9" s="2" t="s">
        <v>25</v>
      </c>
      <c r="B9" s="20" t="s">
        <v>199</v>
      </c>
      <c r="C9" s="8"/>
      <c r="D9" s="8"/>
      <c r="E9" s="8"/>
      <c r="F9" s="8">
        <v>1</v>
      </c>
      <c r="G9" s="8">
        <v>1</v>
      </c>
      <c r="H9" s="8">
        <v>1</v>
      </c>
      <c r="I9" s="8">
        <v>1</v>
      </c>
      <c r="J9" s="8"/>
      <c r="K9" s="8"/>
      <c r="L9" s="8">
        <v>1</v>
      </c>
      <c r="M9" s="8">
        <v>1</v>
      </c>
      <c r="N9" s="8">
        <v>1</v>
      </c>
      <c r="O9" s="8">
        <v>1</v>
      </c>
      <c r="P9" s="8">
        <v>1</v>
      </c>
      <c r="Q9" s="8">
        <v>1</v>
      </c>
      <c r="R9" s="8"/>
      <c r="S9" s="8">
        <v>1</v>
      </c>
      <c r="T9" s="8">
        <v>1</v>
      </c>
      <c r="U9" s="8"/>
      <c r="V9" s="8">
        <v>1</v>
      </c>
      <c r="W9" s="8">
        <v>1</v>
      </c>
      <c r="X9" s="8"/>
      <c r="Y9" s="7">
        <f t="shared" si="0"/>
        <v>14</v>
      </c>
      <c r="Z9" s="70">
        <f t="shared" si="1"/>
        <v>29.787234042553191</v>
      </c>
    </row>
    <row r="10" spans="1:26" ht="16.2" thickBot="1" x14ac:dyDescent="0.35">
      <c r="A10" s="2" t="s">
        <v>31</v>
      </c>
      <c r="B10" s="29" t="s">
        <v>130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>
        <f t="shared" si="0"/>
        <v>0</v>
      </c>
      <c r="Z10" s="70">
        <f t="shared" si="1"/>
        <v>0</v>
      </c>
    </row>
    <row r="11" spans="1:26" ht="15" x14ac:dyDescent="0.25"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69">
        <f>SUM(Y6:Y10)</f>
        <v>47</v>
      </c>
      <c r="Z11" s="70">
        <f t="shared" si="1"/>
        <v>100</v>
      </c>
    </row>
    <row r="12" spans="1:26" ht="15" x14ac:dyDescent="0.25"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</row>
    <row r="13" spans="1:26" ht="20.25" customHeight="1" thickBot="1" x14ac:dyDescent="0.35">
      <c r="A13" s="127" t="s">
        <v>200</v>
      </c>
      <c r="B13" s="1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</row>
    <row r="14" spans="1:26" ht="16.2" thickBot="1" x14ac:dyDescent="0.35">
      <c r="A14" s="1" t="s">
        <v>19</v>
      </c>
      <c r="B14" s="17" t="s">
        <v>196</v>
      </c>
      <c r="C14" s="7"/>
      <c r="D14" s="7">
        <v>1</v>
      </c>
      <c r="E14" s="7"/>
      <c r="F14" s="7"/>
      <c r="G14" s="7"/>
      <c r="H14" s="7"/>
      <c r="I14" s="7"/>
      <c r="J14" s="7"/>
      <c r="K14" s="7">
        <v>1</v>
      </c>
      <c r="L14" s="7">
        <v>1</v>
      </c>
      <c r="M14" s="7"/>
      <c r="N14" s="7"/>
      <c r="O14" s="7"/>
      <c r="P14" s="7"/>
      <c r="Q14" s="7"/>
      <c r="R14" s="7"/>
      <c r="S14" s="7"/>
      <c r="T14" s="7"/>
      <c r="U14" s="7">
        <v>1</v>
      </c>
      <c r="V14" s="7"/>
      <c r="W14" s="7"/>
      <c r="X14" s="7"/>
      <c r="Y14" s="7">
        <f t="shared" si="0"/>
        <v>4</v>
      </c>
      <c r="Z14" s="70">
        <f>Y14/14*100</f>
        <v>28.571428571428569</v>
      </c>
    </row>
    <row r="15" spans="1:26" ht="16.2" thickBot="1" x14ac:dyDescent="0.35">
      <c r="A15" s="2" t="s">
        <v>21</v>
      </c>
      <c r="B15" s="19" t="s">
        <v>197</v>
      </c>
      <c r="C15" s="7"/>
      <c r="D15" s="7"/>
      <c r="E15" s="7"/>
      <c r="F15" s="7"/>
      <c r="G15" s="7"/>
      <c r="H15" s="7"/>
      <c r="I15" s="7"/>
      <c r="J15" s="7"/>
      <c r="K15" s="7"/>
      <c r="L15" s="7">
        <v>1</v>
      </c>
      <c r="M15" s="7"/>
      <c r="N15" s="7"/>
      <c r="O15" s="7"/>
      <c r="P15" s="7"/>
      <c r="Q15" s="7"/>
      <c r="R15" s="7"/>
      <c r="S15" s="7"/>
      <c r="T15" s="7"/>
      <c r="U15" s="7">
        <v>1</v>
      </c>
      <c r="V15" s="7"/>
      <c r="W15" s="7"/>
      <c r="X15" s="7"/>
      <c r="Y15" s="7">
        <f t="shared" si="0"/>
        <v>2</v>
      </c>
      <c r="Z15" s="70">
        <f t="shared" ref="Z15:Z19" si="2">Y15/14*100</f>
        <v>14.285714285714285</v>
      </c>
    </row>
    <row r="16" spans="1:26" ht="16.2" thickBot="1" x14ac:dyDescent="0.35">
      <c r="A16" s="2" t="s">
        <v>23</v>
      </c>
      <c r="B16" s="19" t="s">
        <v>198</v>
      </c>
      <c r="C16" s="7"/>
      <c r="D16" s="7"/>
      <c r="E16" s="7"/>
      <c r="F16" s="7"/>
      <c r="G16" s="7"/>
      <c r="H16" s="7"/>
      <c r="I16" s="7"/>
      <c r="J16" s="7"/>
      <c r="K16" s="7"/>
      <c r="L16" s="7">
        <v>1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>
        <f t="shared" si="0"/>
        <v>1</v>
      </c>
      <c r="Z16" s="70">
        <f t="shared" si="2"/>
        <v>7.1428571428571423</v>
      </c>
    </row>
    <row r="17" spans="1:26" ht="47.4" thickBot="1" x14ac:dyDescent="0.35">
      <c r="A17" s="2" t="s">
        <v>25</v>
      </c>
      <c r="B17" s="19" t="s">
        <v>199</v>
      </c>
      <c r="C17" s="7">
        <v>1</v>
      </c>
      <c r="D17" s="7"/>
      <c r="E17" s="7">
        <v>1</v>
      </c>
      <c r="F17" s="7">
        <v>1</v>
      </c>
      <c r="G17" s="7"/>
      <c r="H17" s="7"/>
      <c r="I17" s="7"/>
      <c r="J17" s="7">
        <v>1</v>
      </c>
      <c r="K17" s="7"/>
      <c r="L17" s="7">
        <v>1</v>
      </c>
      <c r="M17" s="7"/>
      <c r="N17" s="7"/>
      <c r="O17" s="7"/>
      <c r="P17" s="7"/>
      <c r="Q17" s="7"/>
      <c r="R17" s="7">
        <v>1</v>
      </c>
      <c r="S17" s="7"/>
      <c r="T17" s="7"/>
      <c r="U17" s="7"/>
      <c r="V17" s="7"/>
      <c r="W17" s="7"/>
      <c r="X17" s="7"/>
      <c r="Y17" s="7">
        <f t="shared" si="0"/>
        <v>6</v>
      </c>
      <c r="Z17" s="70">
        <f t="shared" si="2"/>
        <v>42.857142857142854</v>
      </c>
    </row>
    <row r="18" spans="1:26" ht="16.2" thickBot="1" x14ac:dyDescent="0.35">
      <c r="A18" s="2" t="s">
        <v>31</v>
      </c>
      <c r="B18" s="19" t="s">
        <v>130</v>
      </c>
      <c r="C18" s="7"/>
      <c r="D18" s="7"/>
      <c r="E18" s="7"/>
      <c r="F18" s="7"/>
      <c r="G18" s="7"/>
      <c r="H18" s="7"/>
      <c r="I18" s="7"/>
      <c r="J18" s="7"/>
      <c r="K18" s="7"/>
      <c r="L18" s="7">
        <v>1</v>
      </c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>
        <f t="shared" si="0"/>
        <v>1</v>
      </c>
      <c r="Z18" s="70">
        <f t="shared" si="2"/>
        <v>7.1428571428571423</v>
      </c>
    </row>
    <row r="19" spans="1:26" ht="15" x14ac:dyDescent="0.25">
      <c r="Y19" s="69">
        <f>SUM(Y14:Y18)</f>
        <v>14</v>
      </c>
      <c r="Z19" s="70">
        <f t="shared" si="2"/>
        <v>100</v>
      </c>
    </row>
    <row r="21" spans="1:26" ht="15.75" x14ac:dyDescent="0.25">
      <c r="A21" s="3"/>
    </row>
    <row r="22" spans="1:26" ht="57" customHeight="1" x14ac:dyDescent="0.3">
      <c r="A22" s="124" t="s">
        <v>201</v>
      </c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</row>
    <row r="23" spans="1:26" ht="15" thickBot="1" x14ac:dyDescent="0.35">
      <c r="B23" s="61" t="s">
        <v>202</v>
      </c>
    </row>
    <row r="24" spans="1:26" ht="16.2" thickBot="1" x14ac:dyDescent="0.35">
      <c r="A24" s="30" t="s">
        <v>19</v>
      </c>
      <c r="B24" s="32" t="s">
        <v>203</v>
      </c>
      <c r="C24" s="7">
        <v>1</v>
      </c>
      <c r="D24" s="7">
        <v>1</v>
      </c>
      <c r="E24" s="7">
        <v>1</v>
      </c>
      <c r="F24" s="7">
        <v>1</v>
      </c>
      <c r="G24" s="7">
        <v>1</v>
      </c>
      <c r="H24" s="7">
        <v>1</v>
      </c>
      <c r="I24" s="7">
        <v>1</v>
      </c>
      <c r="J24" s="7">
        <v>1</v>
      </c>
      <c r="K24" s="7">
        <v>1</v>
      </c>
      <c r="L24" s="7">
        <v>1</v>
      </c>
      <c r="M24" s="7">
        <v>1</v>
      </c>
      <c r="N24" s="7">
        <v>1</v>
      </c>
      <c r="O24" s="7">
        <v>1</v>
      </c>
      <c r="P24" s="7">
        <v>1</v>
      </c>
      <c r="Q24" s="7">
        <v>1</v>
      </c>
      <c r="R24" s="7">
        <v>1</v>
      </c>
      <c r="S24" s="7">
        <v>1</v>
      </c>
      <c r="T24" s="7">
        <v>1</v>
      </c>
      <c r="U24" s="7">
        <v>1</v>
      </c>
      <c r="V24" s="7">
        <v>1</v>
      </c>
      <c r="W24" s="7">
        <v>1</v>
      </c>
      <c r="X24" s="7"/>
      <c r="Y24" s="7">
        <f>SUM(C24:X24)</f>
        <v>21</v>
      </c>
    </row>
    <row r="25" spans="1:26" ht="16.2" thickBot="1" x14ac:dyDescent="0.35">
      <c r="A25" s="31" t="s">
        <v>21</v>
      </c>
      <c r="B25" s="33" t="s">
        <v>204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>
        <f>SUM(C25:X25)</f>
        <v>0</v>
      </c>
    </row>
    <row r="26" spans="1:26" ht="16.2" thickBot="1" x14ac:dyDescent="0.35">
      <c r="A26" s="31" t="s">
        <v>23</v>
      </c>
      <c r="B26" s="33" t="s">
        <v>205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>
        <f t="shared" ref="Y26:Y42" si="3">SUM(C26:X26)</f>
        <v>0</v>
      </c>
    </row>
    <row r="27" spans="1:26" ht="16.2" thickBot="1" x14ac:dyDescent="0.35">
      <c r="A27" s="31" t="s">
        <v>25</v>
      </c>
      <c r="B27" s="33" t="s">
        <v>206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>
        <f t="shared" si="3"/>
        <v>0</v>
      </c>
    </row>
    <row r="28" spans="1:26" ht="31.8" thickBot="1" x14ac:dyDescent="0.35">
      <c r="A28" s="31" t="s">
        <v>31</v>
      </c>
      <c r="B28" s="33" t="s">
        <v>207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>
        <f t="shared" si="3"/>
        <v>0</v>
      </c>
    </row>
    <row r="29" spans="1:26" ht="15" x14ac:dyDescent="0.25">
      <c r="Y29" s="27"/>
    </row>
    <row r="30" spans="1:26" ht="16.2" thickBot="1" x14ac:dyDescent="0.35">
      <c r="B30" s="34" t="s">
        <v>208</v>
      </c>
      <c r="Y30" s="27"/>
    </row>
    <row r="31" spans="1:26" ht="16.2" thickBot="1" x14ac:dyDescent="0.35">
      <c r="A31" s="30" t="s">
        <v>19</v>
      </c>
      <c r="B31" s="32" t="s">
        <v>203</v>
      </c>
      <c r="C31" s="7">
        <v>1</v>
      </c>
      <c r="D31" s="7">
        <v>1</v>
      </c>
      <c r="E31" s="7">
        <v>1</v>
      </c>
      <c r="F31" s="7">
        <v>1</v>
      </c>
      <c r="G31" s="7">
        <v>1</v>
      </c>
      <c r="H31" s="7">
        <v>1</v>
      </c>
      <c r="I31" s="7">
        <v>1</v>
      </c>
      <c r="J31" s="7">
        <v>1</v>
      </c>
      <c r="K31" s="7">
        <v>1</v>
      </c>
      <c r="L31" s="7">
        <v>1</v>
      </c>
      <c r="M31" s="7">
        <v>1</v>
      </c>
      <c r="N31" s="7">
        <v>1</v>
      </c>
      <c r="O31" s="7">
        <v>1</v>
      </c>
      <c r="P31" s="7">
        <v>1</v>
      </c>
      <c r="Q31" s="7">
        <v>1</v>
      </c>
      <c r="R31" s="7">
        <v>1</v>
      </c>
      <c r="S31" s="7">
        <v>1</v>
      </c>
      <c r="T31" s="7">
        <v>1</v>
      </c>
      <c r="U31" s="7">
        <v>1</v>
      </c>
      <c r="V31" s="7">
        <v>1</v>
      </c>
      <c r="W31" s="7">
        <v>1</v>
      </c>
      <c r="X31" s="7"/>
      <c r="Y31" s="7">
        <f t="shared" si="3"/>
        <v>21</v>
      </c>
    </row>
    <row r="32" spans="1:26" ht="16.2" thickBot="1" x14ac:dyDescent="0.35">
      <c r="A32" s="31" t="s">
        <v>21</v>
      </c>
      <c r="B32" s="33" t="s">
        <v>204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>
        <f t="shared" si="3"/>
        <v>0</v>
      </c>
    </row>
    <row r="33" spans="1:26" ht="16.2" thickBot="1" x14ac:dyDescent="0.35">
      <c r="A33" s="31" t="s">
        <v>23</v>
      </c>
      <c r="B33" s="33" t="s">
        <v>205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>
        <f t="shared" si="3"/>
        <v>0</v>
      </c>
    </row>
    <row r="34" spans="1:26" ht="16.2" thickBot="1" x14ac:dyDescent="0.35">
      <c r="A34" s="31" t="s">
        <v>25</v>
      </c>
      <c r="B34" s="33" t="s">
        <v>206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>
        <f t="shared" si="3"/>
        <v>0</v>
      </c>
    </row>
    <row r="35" spans="1:26" ht="31.8" thickBot="1" x14ac:dyDescent="0.35">
      <c r="A35" s="31" t="s">
        <v>31</v>
      </c>
      <c r="B35" s="33" t="s">
        <v>207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>
        <f t="shared" si="3"/>
        <v>0</v>
      </c>
    </row>
    <row r="36" spans="1:26" x14ac:dyDescent="0.3">
      <c r="Y36" s="27"/>
    </row>
    <row r="37" spans="1:26" ht="16.2" thickBot="1" x14ac:dyDescent="0.35">
      <c r="B37" s="34" t="s">
        <v>209</v>
      </c>
      <c r="Y37" s="27"/>
    </row>
    <row r="38" spans="1:26" ht="16.2" thickBot="1" x14ac:dyDescent="0.35">
      <c r="A38" s="30" t="s">
        <v>19</v>
      </c>
      <c r="B38" s="32" t="s">
        <v>203</v>
      </c>
      <c r="C38" s="7">
        <v>1</v>
      </c>
      <c r="D38" s="7">
        <v>1</v>
      </c>
      <c r="E38" s="7">
        <v>1</v>
      </c>
      <c r="F38" s="7">
        <v>1</v>
      </c>
      <c r="G38" s="7">
        <v>1</v>
      </c>
      <c r="H38" s="7">
        <v>1</v>
      </c>
      <c r="I38" s="7">
        <v>1</v>
      </c>
      <c r="J38" s="7">
        <v>1</v>
      </c>
      <c r="K38" s="7">
        <v>1</v>
      </c>
      <c r="L38" s="7">
        <v>1</v>
      </c>
      <c r="M38" s="7">
        <v>1</v>
      </c>
      <c r="N38" s="7">
        <v>1</v>
      </c>
      <c r="O38" s="7">
        <v>1</v>
      </c>
      <c r="P38" s="7">
        <v>1</v>
      </c>
      <c r="Q38" s="7">
        <v>1</v>
      </c>
      <c r="R38" s="7">
        <v>1</v>
      </c>
      <c r="S38" s="7"/>
      <c r="T38" s="7">
        <v>1</v>
      </c>
      <c r="U38" s="7">
        <v>1</v>
      </c>
      <c r="V38" s="7">
        <v>1</v>
      </c>
      <c r="W38" s="7">
        <v>1</v>
      </c>
      <c r="X38" s="7"/>
      <c r="Y38" s="7">
        <f t="shared" si="3"/>
        <v>20</v>
      </c>
      <c r="Z38" s="70">
        <f>Y38/21*100</f>
        <v>95.238095238095227</v>
      </c>
    </row>
    <row r="39" spans="1:26" ht="16.2" thickBot="1" x14ac:dyDescent="0.35">
      <c r="A39" s="31" t="s">
        <v>21</v>
      </c>
      <c r="B39" s="33" t="s">
        <v>204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>
        <v>1</v>
      </c>
      <c r="T39" s="7"/>
      <c r="U39" s="7"/>
      <c r="V39" s="7"/>
      <c r="W39" s="7"/>
      <c r="X39" s="7"/>
      <c r="Y39" s="7">
        <f t="shared" si="3"/>
        <v>1</v>
      </c>
      <c r="Z39" s="70">
        <f t="shared" ref="Z39:Z43" si="4">Y39/21*100</f>
        <v>4.7619047619047619</v>
      </c>
    </row>
    <row r="40" spans="1:26" ht="16.2" thickBot="1" x14ac:dyDescent="0.35">
      <c r="A40" s="31" t="s">
        <v>23</v>
      </c>
      <c r="B40" s="33" t="s">
        <v>205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>
        <f t="shared" si="3"/>
        <v>0</v>
      </c>
      <c r="Z40" s="70">
        <f t="shared" si="4"/>
        <v>0</v>
      </c>
    </row>
    <row r="41" spans="1:26" ht="16.2" thickBot="1" x14ac:dyDescent="0.35">
      <c r="A41" s="31" t="s">
        <v>25</v>
      </c>
      <c r="B41" s="33" t="s">
        <v>206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>
        <f t="shared" si="3"/>
        <v>0</v>
      </c>
      <c r="Z41" s="70">
        <f t="shared" si="4"/>
        <v>0</v>
      </c>
    </row>
    <row r="42" spans="1:26" ht="31.8" thickBot="1" x14ac:dyDescent="0.35">
      <c r="A42" s="31" t="s">
        <v>31</v>
      </c>
      <c r="B42" s="33" t="s">
        <v>207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>
        <f t="shared" si="3"/>
        <v>0</v>
      </c>
      <c r="Z42" s="70">
        <f t="shared" si="4"/>
        <v>0</v>
      </c>
    </row>
    <row r="43" spans="1:26" x14ac:dyDescent="0.3">
      <c r="Y43" s="69">
        <f>SUM(Y38:Y42)</f>
        <v>21</v>
      </c>
      <c r="Z43" s="70">
        <f t="shared" si="4"/>
        <v>100</v>
      </c>
    </row>
  </sheetData>
  <mergeCells count="3">
    <mergeCell ref="A13:B13"/>
    <mergeCell ref="A4:B4"/>
    <mergeCell ref="A22:Z22"/>
  </mergeCells>
  <pageMargins left="0.7" right="0.7" top="0.75" bottom="0.75" header="0.3" footer="0.3"/>
  <pageSetup paperSize="9" scale="50" orientation="portrait" verticalDpi="0" r:id="rId1"/>
  <colBreaks count="1" manualBreakCount="1">
    <brk id="27" max="42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J241"/>
  <sheetViews>
    <sheetView view="pageBreakPreview" topLeftCell="A168" zoomScale="60" zoomScaleNormal="90" workbookViewId="0">
      <selection activeCell="A174" sqref="A174"/>
    </sheetView>
  </sheetViews>
  <sheetFormatPr defaultRowHeight="14.4" x14ac:dyDescent="0.3"/>
  <cols>
    <col min="1" max="1" width="33" customWidth="1"/>
    <col min="2" max="2" width="11.33203125" customWidth="1"/>
    <col min="3" max="3" width="10.6640625" customWidth="1"/>
    <col min="4" max="4" width="9.44140625" customWidth="1"/>
    <col min="12" max="12" width="18.88671875" customWidth="1"/>
  </cols>
  <sheetData>
    <row r="3" spans="1:14" x14ac:dyDescent="0.3">
      <c r="A3" s="135" t="s">
        <v>231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</row>
    <row r="4" spans="1:14" x14ac:dyDescent="0.3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</row>
    <row r="5" spans="1:14" ht="26.4" customHeight="1" x14ac:dyDescent="0.3">
      <c r="A5" s="136" t="s">
        <v>232</v>
      </c>
      <c r="B5" s="136"/>
      <c r="C5" s="136"/>
      <c r="D5" s="136"/>
      <c r="E5" s="136"/>
      <c r="F5" s="136"/>
      <c r="G5" s="136"/>
      <c r="H5" s="136"/>
      <c r="I5" s="136"/>
      <c r="J5" s="99"/>
      <c r="K5" s="99"/>
      <c r="L5" s="99"/>
      <c r="M5" s="99"/>
      <c r="N5" s="99"/>
    </row>
    <row r="6" spans="1:14" ht="15.6" x14ac:dyDescent="0.3">
      <c r="A6" s="68" t="s">
        <v>0</v>
      </c>
      <c r="B6" s="83" t="s">
        <v>214</v>
      </c>
    </row>
    <row r="7" spans="1:14" ht="15.6" x14ac:dyDescent="0.3">
      <c r="A7" s="68" t="s">
        <v>1</v>
      </c>
      <c r="B7" s="7">
        <v>21</v>
      </c>
    </row>
    <row r="8" spans="1:14" x14ac:dyDescent="0.3">
      <c r="A8" s="7"/>
      <c r="B8" s="7"/>
    </row>
    <row r="9" spans="1:14" x14ac:dyDescent="0.3">
      <c r="A9" s="7"/>
      <c r="B9" s="7"/>
    </row>
    <row r="10" spans="1:14" ht="15.6" x14ac:dyDescent="0.3">
      <c r="A10" s="81" t="s">
        <v>5</v>
      </c>
      <c r="B10" s="7"/>
    </row>
    <row r="11" spans="1:14" x14ac:dyDescent="0.3">
      <c r="A11" s="7"/>
      <c r="B11" s="7"/>
    </row>
    <row r="12" spans="1:14" ht="15.6" x14ac:dyDescent="0.3">
      <c r="A12" s="68" t="s">
        <v>3</v>
      </c>
      <c r="B12" s="7">
        <v>3</v>
      </c>
      <c r="C12" s="80">
        <v>14.285714285714285</v>
      </c>
    </row>
    <row r="13" spans="1:14" ht="15.6" x14ac:dyDescent="0.3">
      <c r="A13" s="68" t="s">
        <v>4</v>
      </c>
      <c r="B13" s="7">
        <v>18</v>
      </c>
      <c r="C13" s="80">
        <v>85.714285714285708</v>
      </c>
    </row>
    <row r="14" spans="1:14" x14ac:dyDescent="0.3">
      <c r="A14" s="7"/>
      <c r="B14" s="7">
        <v>21</v>
      </c>
      <c r="C14" s="80">
        <v>100</v>
      </c>
    </row>
    <row r="15" spans="1:14" ht="15.6" x14ac:dyDescent="0.3">
      <c r="A15" s="81" t="s">
        <v>6</v>
      </c>
      <c r="B15" s="7"/>
      <c r="C15" s="80"/>
    </row>
    <row r="16" spans="1:14" x14ac:dyDescent="0.3">
      <c r="A16" s="7"/>
      <c r="B16" s="7"/>
      <c r="C16" s="80"/>
    </row>
    <row r="17" spans="1:12" ht="15.6" x14ac:dyDescent="0.3">
      <c r="A17" s="35" t="s">
        <v>7</v>
      </c>
      <c r="B17" s="7">
        <v>0</v>
      </c>
      <c r="C17" s="80">
        <v>0</v>
      </c>
    </row>
    <row r="18" spans="1:12" ht="15.6" x14ac:dyDescent="0.3">
      <c r="A18" s="35" t="s">
        <v>8</v>
      </c>
      <c r="B18" s="7">
        <v>6</v>
      </c>
      <c r="C18" s="80">
        <v>28.571428571428569</v>
      </c>
    </row>
    <row r="19" spans="1:12" ht="15.6" x14ac:dyDescent="0.3">
      <c r="A19" s="35" t="s">
        <v>9</v>
      </c>
      <c r="B19" s="7">
        <v>7</v>
      </c>
      <c r="C19" s="80">
        <v>33.333333333333329</v>
      </c>
    </row>
    <row r="20" spans="1:12" ht="15.6" x14ac:dyDescent="0.3">
      <c r="A20" s="35" t="s">
        <v>10</v>
      </c>
      <c r="B20" s="7">
        <v>4</v>
      </c>
      <c r="C20" s="80">
        <v>19.047619047619047</v>
      </c>
    </row>
    <row r="21" spans="1:12" ht="15.6" x14ac:dyDescent="0.3">
      <c r="A21" s="35" t="s">
        <v>11</v>
      </c>
      <c r="B21" s="7">
        <v>4</v>
      </c>
      <c r="C21" s="80">
        <v>19.047619047619047</v>
      </c>
    </row>
    <row r="22" spans="1:12" ht="15.6" x14ac:dyDescent="0.3">
      <c r="A22" s="35" t="s">
        <v>12</v>
      </c>
      <c r="B22" s="7">
        <v>0</v>
      </c>
      <c r="C22" s="80">
        <v>0</v>
      </c>
    </row>
    <row r="23" spans="1:12" x14ac:dyDescent="0.3">
      <c r="A23" s="7"/>
      <c r="B23" s="7">
        <v>21</v>
      </c>
      <c r="C23" s="80">
        <v>100</v>
      </c>
    </row>
    <row r="24" spans="1:12" ht="15.6" x14ac:dyDescent="0.3">
      <c r="A24" s="81" t="s">
        <v>13</v>
      </c>
      <c r="B24" s="7"/>
      <c r="C24" s="80"/>
      <c r="L24" s="28"/>
    </row>
    <row r="25" spans="1:12" ht="15.6" x14ac:dyDescent="0.3">
      <c r="A25" s="68" t="s">
        <v>14</v>
      </c>
      <c r="B25" s="7">
        <v>0</v>
      </c>
      <c r="C25" s="80">
        <v>0</v>
      </c>
    </row>
    <row r="26" spans="1:12" ht="15.6" x14ac:dyDescent="0.3">
      <c r="A26" s="68" t="s">
        <v>15</v>
      </c>
      <c r="B26" s="7">
        <v>0</v>
      </c>
      <c r="C26" s="80">
        <v>0</v>
      </c>
    </row>
    <row r="27" spans="1:12" ht="15.6" x14ac:dyDescent="0.3">
      <c r="A27" s="68" t="s">
        <v>16</v>
      </c>
      <c r="B27" s="7">
        <v>0</v>
      </c>
      <c r="C27" s="80">
        <v>0</v>
      </c>
    </row>
    <row r="28" spans="1:12" ht="15.6" x14ac:dyDescent="0.3">
      <c r="A28" s="68" t="s">
        <v>17</v>
      </c>
      <c r="B28" s="7">
        <v>20</v>
      </c>
      <c r="C28" s="80">
        <v>95.238095238095227</v>
      </c>
    </row>
    <row r="29" spans="1:12" ht="31.2" x14ac:dyDescent="0.3">
      <c r="A29" s="68" t="s">
        <v>18</v>
      </c>
      <c r="B29" s="7">
        <v>1</v>
      </c>
      <c r="C29" s="80">
        <v>4.7619047619047619</v>
      </c>
    </row>
    <row r="30" spans="1:12" x14ac:dyDescent="0.3">
      <c r="A30" s="7"/>
      <c r="B30" s="7">
        <v>21</v>
      </c>
      <c r="C30" s="80">
        <v>100</v>
      </c>
    </row>
    <row r="31" spans="1:12" ht="15.6" x14ac:dyDescent="0.3">
      <c r="A31" s="81" t="s">
        <v>48</v>
      </c>
      <c r="B31" s="7"/>
      <c r="C31" s="80"/>
    </row>
    <row r="32" spans="1:12" ht="15.6" x14ac:dyDescent="0.3">
      <c r="A32" s="81"/>
      <c r="B32" s="7"/>
      <c r="C32" s="80"/>
    </row>
    <row r="33" spans="1:6" ht="15.6" x14ac:dyDescent="0.3">
      <c r="A33" s="68" t="s">
        <v>20</v>
      </c>
      <c r="B33" s="7">
        <v>7</v>
      </c>
      <c r="C33" s="80">
        <v>33.333333333333329</v>
      </c>
    </row>
    <row r="34" spans="1:6" ht="15.6" x14ac:dyDescent="0.3">
      <c r="A34" s="68" t="s">
        <v>22</v>
      </c>
      <c r="B34" s="7">
        <v>11</v>
      </c>
      <c r="C34" s="80">
        <v>52.380952380952387</v>
      </c>
    </row>
    <row r="35" spans="1:6" ht="15.6" x14ac:dyDescent="0.3">
      <c r="A35" s="68" t="s">
        <v>24</v>
      </c>
      <c r="B35" s="7">
        <v>0</v>
      </c>
      <c r="C35" s="80">
        <v>0</v>
      </c>
    </row>
    <row r="36" spans="1:6" ht="15.6" x14ac:dyDescent="0.3">
      <c r="A36" s="68" t="s">
        <v>26</v>
      </c>
      <c r="B36" s="7">
        <v>3</v>
      </c>
      <c r="C36" s="80">
        <v>14.285714285714285</v>
      </c>
    </row>
    <row r="37" spans="1:6" x14ac:dyDescent="0.3">
      <c r="A37" s="7"/>
      <c r="B37" s="7">
        <v>21</v>
      </c>
      <c r="C37" s="80">
        <v>100</v>
      </c>
    </row>
    <row r="38" spans="1:6" ht="15.6" customHeight="1" x14ac:dyDescent="0.3">
      <c r="A38" s="139" t="s">
        <v>49</v>
      </c>
      <c r="B38" s="140"/>
      <c r="C38" s="140"/>
      <c r="D38" s="140"/>
      <c r="E38" s="140"/>
      <c r="F38" s="140"/>
    </row>
    <row r="39" spans="1:6" ht="15.6" x14ac:dyDescent="0.3">
      <c r="A39" s="81"/>
      <c r="B39" s="7"/>
      <c r="C39" s="80"/>
    </row>
    <row r="40" spans="1:6" ht="15.6" x14ac:dyDescent="0.3">
      <c r="A40" s="68" t="s">
        <v>27</v>
      </c>
      <c r="B40" s="7">
        <v>8</v>
      </c>
      <c r="C40" s="80">
        <v>38.095238095238095</v>
      </c>
    </row>
    <row r="41" spans="1:6" ht="15.6" x14ac:dyDescent="0.3">
      <c r="A41" s="68" t="s">
        <v>28</v>
      </c>
      <c r="B41" s="7">
        <v>11</v>
      </c>
      <c r="C41" s="80">
        <v>52.380952380952387</v>
      </c>
    </row>
    <row r="42" spans="1:6" ht="15.6" x14ac:dyDescent="0.3">
      <c r="A42" s="68" t="s">
        <v>29</v>
      </c>
      <c r="B42" s="7">
        <v>2</v>
      </c>
      <c r="C42" s="80">
        <v>9.5238095238095237</v>
      </c>
    </row>
    <row r="43" spans="1:6" ht="15.6" x14ac:dyDescent="0.3">
      <c r="A43" s="68" t="s">
        <v>30</v>
      </c>
      <c r="B43" s="7">
        <v>0</v>
      </c>
      <c r="C43" s="80">
        <v>0</v>
      </c>
    </row>
    <row r="44" spans="1:6" ht="15.6" x14ac:dyDescent="0.3">
      <c r="A44" s="68" t="s">
        <v>32</v>
      </c>
      <c r="B44" s="7">
        <v>0</v>
      </c>
      <c r="C44" s="80">
        <v>0</v>
      </c>
    </row>
    <row r="45" spans="1:6" ht="15.6" x14ac:dyDescent="0.3">
      <c r="A45" s="68" t="s">
        <v>34</v>
      </c>
      <c r="B45" s="7">
        <v>0</v>
      </c>
      <c r="C45" s="80">
        <v>0</v>
      </c>
    </row>
    <row r="46" spans="1:6" ht="23.4" x14ac:dyDescent="0.3">
      <c r="A46" s="82"/>
      <c r="B46" s="7">
        <v>21</v>
      </c>
      <c r="C46" s="80">
        <v>100</v>
      </c>
    </row>
    <row r="47" spans="1:6" ht="15.6" x14ac:dyDescent="0.3">
      <c r="A47" s="81" t="s">
        <v>50</v>
      </c>
      <c r="B47" s="7"/>
      <c r="C47" s="80"/>
    </row>
    <row r="48" spans="1:6" ht="15.6" x14ac:dyDescent="0.3">
      <c r="A48" s="81"/>
      <c r="B48" s="7"/>
      <c r="C48" s="80"/>
    </row>
    <row r="49" spans="1:15" ht="24" customHeight="1" x14ac:dyDescent="0.3">
      <c r="A49" s="68" t="s">
        <v>43</v>
      </c>
      <c r="B49" s="7">
        <v>21</v>
      </c>
      <c r="C49" s="80"/>
    </row>
    <row r="50" spans="1:15" ht="31.2" x14ac:dyDescent="0.3">
      <c r="A50" s="68" t="s">
        <v>35</v>
      </c>
      <c r="B50" s="7">
        <v>0</v>
      </c>
      <c r="C50" s="80"/>
    </row>
    <row r="51" spans="1:15" ht="15.6" x14ac:dyDescent="0.3">
      <c r="A51" s="68" t="s">
        <v>36</v>
      </c>
      <c r="B51" s="7">
        <v>0</v>
      </c>
      <c r="C51" s="80"/>
    </row>
    <row r="52" spans="1:15" ht="31.2" x14ac:dyDescent="0.3">
      <c r="A52" s="68" t="s">
        <v>37</v>
      </c>
      <c r="B52" s="7">
        <v>0</v>
      </c>
      <c r="C52" s="80"/>
    </row>
    <row r="53" spans="1:15" ht="31.2" x14ac:dyDescent="0.3">
      <c r="A53" s="68" t="s">
        <v>38</v>
      </c>
      <c r="B53" s="7">
        <v>0</v>
      </c>
      <c r="C53" s="80"/>
    </row>
    <row r="54" spans="1:15" ht="31.2" x14ac:dyDescent="0.3">
      <c r="A54" s="68" t="s">
        <v>39</v>
      </c>
      <c r="B54" s="7">
        <v>0</v>
      </c>
      <c r="C54" s="80"/>
    </row>
    <row r="55" spans="1:15" ht="19.2" customHeight="1" x14ac:dyDescent="0.3">
      <c r="A55" s="68" t="s">
        <v>41</v>
      </c>
      <c r="B55" s="7">
        <v>0</v>
      </c>
      <c r="C55" s="80"/>
    </row>
    <row r="56" spans="1:15" ht="15.6" x14ac:dyDescent="0.3">
      <c r="A56" s="81"/>
      <c r="B56" s="7"/>
      <c r="C56" s="80"/>
    </row>
    <row r="57" spans="1:15" ht="15.6" customHeight="1" x14ac:dyDescent="0.3">
      <c r="A57" s="137" t="s">
        <v>51</v>
      </c>
      <c r="B57" s="138"/>
      <c r="C57" s="138"/>
      <c r="D57" s="138"/>
      <c r="E57" s="138"/>
      <c r="F57" s="138"/>
      <c r="G57" s="138"/>
      <c r="H57" s="138"/>
      <c r="I57" s="138"/>
    </row>
    <row r="58" spans="1:15" ht="15.6" x14ac:dyDescent="0.3">
      <c r="A58" s="81"/>
      <c r="B58" s="7"/>
      <c r="C58" s="80"/>
    </row>
    <row r="59" spans="1:15" ht="31.2" x14ac:dyDescent="0.3">
      <c r="A59" s="68" t="s">
        <v>43</v>
      </c>
      <c r="B59" s="7">
        <v>21</v>
      </c>
      <c r="C59" s="80"/>
    </row>
    <row r="60" spans="1:15" ht="15.6" x14ac:dyDescent="0.3">
      <c r="A60" s="68" t="s">
        <v>44</v>
      </c>
      <c r="B60" s="7">
        <v>0</v>
      </c>
      <c r="C60" s="80"/>
    </row>
    <row r="61" spans="1:15" ht="15.6" x14ac:dyDescent="0.3">
      <c r="A61" s="68" t="s">
        <v>45</v>
      </c>
      <c r="B61" s="7">
        <v>0</v>
      </c>
      <c r="C61" s="80"/>
    </row>
    <row r="62" spans="1:15" ht="15.6" x14ac:dyDescent="0.3">
      <c r="A62" s="68" t="s">
        <v>46</v>
      </c>
      <c r="B62" s="7">
        <v>0</v>
      </c>
      <c r="C62" s="80"/>
    </row>
    <row r="63" spans="1:15" ht="25.2" customHeight="1" x14ac:dyDescent="0.3">
      <c r="A63" s="68" t="s">
        <v>41</v>
      </c>
      <c r="B63" s="7">
        <v>0</v>
      </c>
      <c r="C63" s="80"/>
    </row>
    <row r="64" spans="1:15" ht="25.2" customHeight="1" x14ac:dyDescent="0.3">
      <c r="A64" s="123" t="s">
        <v>52</v>
      </c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</row>
    <row r="65" spans="1:25" ht="93.6" x14ac:dyDescent="0.3">
      <c r="A65" s="38"/>
      <c r="B65" s="84" t="s">
        <v>67</v>
      </c>
      <c r="C65" s="85" t="s">
        <v>68</v>
      </c>
      <c r="D65" s="85" t="s">
        <v>69</v>
      </c>
      <c r="E65" s="85" t="s">
        <v>70</v>
      </c>
      <c r="F65" s="85" t="s">
        <v>71</v>
      </c>
      <c r="G65" s="85" t="s">
        <v>72</v>
      </c>
    </row>
    <row r="66" spans="1:25" ht="15.6" x14ac:dyDescent="0.3">
      <c r="A66" s="86" t="s">
        <v>53</v>
      </c>
      <c r="B66" s="86">
        <v>15</v>
      </c>
      <c r="C66" s="86">
        <v>4</v>
      </c>
      <c r="D66" s="86">
        <v>0</v>
      </c>
      <c r="E66" s="86">
        <v>0</v>
      </c>
      <c r="F66" s="86">
        <v>0</v>
      </c>
      <c r="G66" s="86">
        <v>2</v>
      </c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</row>
    <row r="67" spans="1:25" ht="31.2" x14ac:dyDescent="0.3">
      <c r="A67" s="85" t="s">
        <v>54</v>
      </c>
      <c r="B67" s="86">
        <v>17</v>
      </c>
      <c r="C67" s="86">
        <v>0</v>
      </c>
      <c r="D67" s="86">
        <v>0</v>
      </c>
      <c r="E67" s="86">
        <v>0</v>
      </c>
      <c r="F67" s="86">
        <v>0</v>
      </c>
      <c r="G67" s="86">
        <v>4</v>
      </c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</row>
    <row r="68" spans="1:25" ht="62.4" x14ac:dyDescent="0.3">
      <c r="A68" s="85" t="s">
        <v>55</v>
      </c>
      <c r="B68" s="86">
        <v>12</v>
      </c>
      <c r="C68" s="86">
        <v>0</v>
      </c>
      <c r="D68" s="86">
        <v>4</v>
      </c>
      <c r="E68" s="86">
        <v>1</v>
      </c>
      <c r="F68" s="86">
        <v>1</v>
      </c>
      <c r="G68" s="86">
        <v>3</v>
      </c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</row>
    <row r="69" spans="1:25" ht="15.6" x14ac:dyDescent="0.3">
      <c r="A69" s="86" t="s">
        <v>56</v>
      </c>
      <c r="B69" s="86">
        <v>4</v>
      </c>
      <c r="C69" s="86">
        <v>0</v>
      </c>
      <c r="D69" s="86">
        <v>0</v>
      </c>
      <c r="E69" s="86">
        <v>1</v>
      </c>
      <c r="F69" s="86">
        <v>15</v>
      </c>
      <c r="G69" s="86">
        <v>1</v>
      </c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</row>
    <row r="70" spans="1:25" ht="86.4" customHeight="1" x14ac:dyDescent="0.3">
      <c r="A70" s="85" t="s">
        <v>57</v>
      </c>
      <c r="B70" s="86">
        <v>15</v>
      </c>
      <c r="C70" s="86">
        <v>0</v>
      </c>
      <c r="D70" s="86">
        <v>0</v>
      </c>
      <c r="E70" s="86">
        <v>0</v>
      </c>
      <c r="F70" s="86">
        <v>1</v>
      </c>
      <c r="G70" s="86">
        <v>5</v>
      </c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</row>
    <row r="71" spans="1:25" ht="46.8" x14ac:dyDescent="0.3">
      <c r="A71" s="85" t="s">
        <v>58</v>
      </c>
      <c r="B71" s="86">
        <v>9</v>
      </c>
      <c r="C71" s="86">
        <v>0</v>
      </c>
      <c r="D71" s="86">
        <v>0</v>
      </c>
      <c r="E71" s="86">
        <v>2</v>
      </c>
      <c r="F71" s="86">
        <v>9</v>
      </c>
      <c r="G71" s="86">
        <v>1</v>
      </c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</row>
    <row r="72" spans="1:25" ht="15.6" x14ac:dyDescent="0.3">
      <c r="A72" s="86" t="s">
        <v>215</v>
      </c>
      <c r="B72" s="86">
        <v>5</v>
      </c>
      <c r="C72" s="86">
        <v>4</v>
      </c>
      <c r="D72" s="86">
        <v>0</v>
      </c>
      <c r="E72" s="86">
        <v>4</v>
      </c>
      <c r="F72" s="86">
        <v>7</v>
      </c>
      <c r="G72" s="86">
        <v>1</v>
      </c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</row>
    <row r="73" spans="1:25" ht="46.8" x14ac:dyDescent="0.3">
      <c r="A73" s="85" t="s">
        <v>60</v>
      </c>
      <c r="B73" s="86">
        <v>2</v>
      </c>
      <c r="C73" s="86">
        <v>10</v>
      </c>
      <c r="D73" s="86">
        <v>6</v>
      </c>
      <c r="E73" s="86">
        <v>2</v>
      </c>
      <c r="F73" s="86">
        <v>1</v>
      </c>
      <c r="G73" s="86">
        <v>0</v>
      </c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</row>
    <row r="74" spans="1:25" ht="46.8" x14ac:dyDescent="0.3">
      <c r="A74" s="85" t="s">
        <v>61</v>
      </c>
      <c r="B74" s="86">
        <v>8</v>
      </c>
      <c r="C74" s="86">
        <v>3</v>
      </c>
      <c r="D74" s="86">
        <v>1</v>
      </c>
      <c r="E74" s="86">
        <v>2</v>
      </c>
      <c r="F74" s="86">
        <v>6</v>
      </c>
      <c r="G74" s="86">
        <v>1</v>
      </c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</row>
    <row r="75" spans="1:25" ht="15.6" x14ac:dyDescent="0.3">
      <c r="A75" s="86" t="s">
        <v>62</v>
      </c>
      <c r="B75" s="86">
        <v>4</v>
      </c>
      <c r="C75" s="86">
        <v>7</v>
      </c>
      <c r="D75" s="86">
        <v>1</v>
      </c>
      <c r="E75" s="86">
        <v>3</v>
      </c>
      <c r="F75" s="86">
        <v>0</v>
      </c>
      <c r="G75" s="86">
        <v>6</v>
      </c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</row>
    <row r="76" spans="1:25" ht="62.4" x14ac:dyDescent="0.3">
      <c r="A76" s="85" t="s">
        <v>63</v>
      </c>
      <c r="B76" s="86">
        <v>12</v>
      </c>
      <c r="C76" s="86">
        <v>0</v>
      </c>
      <c r="D76" s="86">
        <v>0</v>
      </c>
      <c r="E76" s="86">
        <v>1</v>
      </c>
      <c r="F76" s="86">
        <v>1</v>
      </c>
      <c r="G76" s="86">
        <v>7</v>
      </c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</row>
    <row r="77" spans="1:25" ht="31.2" x14ac:dyDescent="0.3">
      <c r="A77" s="85" t="s">
        <v>64</v>
      </c>
      <c r="B77" s="86"/>
      <c r="C77" s="86"/>
      <c r="D77" s="86"/>
      <c r="E77" s="86"/>
      <c r="F77" s="86"/>
      <c r="G77" s="86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</row>
    <row r="78" spans="1:25" ht="31.2" x14ac:dyDescent="0.3">
      <c r="A78" s="85" t="s">
        <v>65</v>
      </c>
      <c r="B78" s="86">
        <v>15</v>
      </c>
      <c r="C78" s="86">
        <v>0</v>
      </c>
      <c r="D78" s="86">
        <v>0</v>
      </c>
      <c r="E78" s="86">
        <v>0</v>
      </c>
      <c r="F78" s="86">
        <v>1</v>
      </c>
      <c r="G78" s="86">
        <v>5</v>
      </c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</row>
    <row r="79" spans="1:25" ht="31.2" x14ac:dyDescent="0.3">
      <c r="A79" s="85" t="s">
        <v>66</v>
      </c>
      <c r="B79" s="86">
        <v>9</v>
      </c>
      <c r="C79" s="86">
        <v>0</v>
      </c>
      <c r="D79" s="86">
        <v>0</v>
      </c>
      <c r="E79" s="86">
        <v>0</v>
      </c>
      <c r="F79" s="86">
        <v>3</v>
      </c>
      <c r="G79" s="86">
        <v>9</v>
      </c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</row>
    <row r="80" spans="1:25" ht="15.6" x14ac:dyDescent="0.3">
      <c r="A80" s="123" t="s">
        <v>222</v>
      </c>
      <c r="B80" s="123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</row>
    <row r="81" spans="1:25" ht="33.6" customHeight="1" x14ac:dyDescent="0.3">
      <c r="A81" s="85"/>
      <c r="B81" s="85" t="s">
        <v>95</v>
      </c>
      <c r="C81" s="85" t="s">
        <v>96</v>
      </c>
      <c r="D81" s="85" t="s">
        <v>97</v>
      </c>
      <c r="E81" s="87"/>
      <c r="F81" s="87"/>
      <c r="G81" s="87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</row>
    <row r="82" spans="1:25" ht="15.6" x14ac:dyDescent="0.3">
      <c r="A82" s="86" t="s">
        <v>74</v>
      </c>
      <c r="B82" s="86">
        <v>18</v>
      </c>
      <c r="C82" s="86">
        <v>1</v>
      </c>
      <c r="D82" s="86">
        <v>2</v>
      </c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Y82" s="28">
        <v>42.857142857142854</v>
      </c>
    </row>
    <row r="83" spans="1:25" ht="31.2" x14ac:dyDescent="0.3">
      <c r="A83" s="85" t="s">
        <v>75</v>
      </c>
      <c r="B83" s="86">
        <v>11</v>
      </c>
      <c r="C83" s="86">
        <v>1</v>
      </c>
      <c r="D83" s="86">
        <v>9</v>
      </c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Y83" s="28">
        <v>14.285714285714285</v>
      </c>
    </row>
    <row r="84" spans="1:25" ht="57.6" x14ac:dyDescent="0.3">
      <c r="A84" s="88" t="s">
        <v>76</v>
      </c>
      <c r="B84" s="7">
        <v>14</v>
      </c>
      <c r="C84" s="7">
        <v>1</v>
      </c>
      <c r="D84" s="7">
        <v>6</v>
      </c>
    </row>
    <row r="85" spans="1:25" x14ac:dyDescent="0.3">
      <c r="A85" s="7" t="s">
        <v>77</v>
      </c>
      <c r="B85" s="7">
        <v>11</v>
      </c>
      <c r="C85" s="7">
        <v>3</v>
      </c>
      <c r="D85" s="7">
        <v>7</v>
      </c>
    </row>
    <row r="86" spans="1:25" ht="72" x14ac:dyDescent="0.3">
      <c r="A86" s="88" t="s">
        <v>78</v>
      </c>
      <c r="B86" s="7">
        <v>8</v>
      </c>
      <c r="C86" s="7">
        <v>1</v>
      </c>
      <c r="D86" s="7">
        <v>12</v>
      </c>
    </row>
    <row r="87" spans="1:25" ht="43.2" x14ac:dyDescent="0.3">
      <c r="A87" s="88" t="s">
        <v>79</v>
      </c>
      <c r="B87" s="7">
        <v>7</v>
      </c>
      <c r="C87" s="7">
        <v>0</v>
      </c>
      <c r="D87" s="7">
        <v>14</v>
      </c>
    </row>
    <row r="88" spans="1:25" ht="31.2" customHeight="1" x14ac:dyDescent="0.3">
      <c r="A88" s="88" t="s">
        <v>80</v>
      </c>
      <c r="B88" s="7">
        <v>13</v>
      </c>
      <c r="C88" s="7">
        <v>0</v>
      </c>
      <c r="D88" s="7">
        <v>8</v>
      </c>
    </row>
    <row r="89" spans="1:25" ht="43.2" x14ac:dyDescent="0.3">
      <c r="A89" s="88" t="s">
        <v>82</v>
      </c>
      <c r="B89" s="7">
        <v>3</v>
      </c>
      <c r="C89" s="7">
        <v>6</v>
      </c>
      <c r="D89" s="7">
        <v>12</v>
      </c>
    </row>
    <row r="90" spans="1:25" ht="39.6" customHeight="1" x14ac:dyDescent="0.3">
      <c r="A90" s="88" t="s">
        <v>84</v>
      </c>
      <c r="B90" s="7">
        <v>10</v>
      </c>
      <c r="C90" s="7">
        <v>0</v>
      </c>
      <c r="D90" s="7">
        <v>11</v>
      </c>
    </row>
    <row r="91" spans="1:25" x14ac:dyDescent="0.3">
      <c r="A91" s="7" t="s">
        <v>86</v>
      </c>
      <c r="B91" s="7">
        <v>4</v>
      </c>
      <c r="C91" s="7">
        <v>0</v>
      </c>
      <c r="D91" s="7">
        <v>17</v>
      </c>
    </row>
    <row r="92" spans="1:25" ht="43.2" x14ac:dyDescent="0.3">
      <c r="A92" s="88" t="s">
        <v>88</v>
      </c>
      <c r="B92" s="7">
        <v>9</v>
      </c>
      <c r="C92" s="7">
        <v>0</v>
      </c>
      <c r="D92" s="7">
        <v>12</v>
      </c>
    </row>
    <row r="93" spans="1:25" ht="28.8" x14ac:dyDescent="0.3">
      <c r="A93" s="88" t="s">
        <v>90</v>
      </c>
      <c r="B93" s="7">
        <v>2</v>
      </c>
      <c r="C93" s="7">
        <v>3</v>
      </c>
      <c r="D93" s="7">
        <v>16</v>
      </c>
    </row>
    <row r="94" spans="1:25" x14ac:dyDescent="0.3">
      <c r="A94" s="7" t="s">
        <v>92</v>
      </c>
      <c r="B94" s="7">
        <v>4</v>
      </c>
      <c r="C94" s="7">
        <v>2</v>
      </c>
      <c r="D94" s="7">
        <v>15</v>
      </c>
    </row>
    <row r="95" spans="1:25" ht="43.2" x14ac:dyDescent="0.3">
      <c r="A95" s="88" t="s">
        <v>94</v>
      </c>
      <c r="B95" s="7">
        <v>1</v>
      </c>
      <c r="C95" s="7">
        <v>3</v>
      </c>
      <c r="D95" s="7">
        <v>17</v>
      </c>
    </row>
    <row r="97" spans="1:27" ht="15.6" customHeight="1" x14ac:dyDescent="0.3">
      <c r="A97" s="92" t="s">
        <v>216</v>
      </c>
      <c r="B97" s="92"/>
      <c r="C97" s="92"/>
      <c r="D97" s="92"/>
      <c r="E97" s="92"/>
      <c r="F97" s="92"/>
      <c r="G97" s="92"/>
      <c r="H97" s="92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</row>
    <row r="98" spans="1:27" ht="57.6" x14ac:dyDescent="0.3">
      <c r="A98" s="94"/>
      <c r="B98" s="95" t="s">
        <v>218</v>
      </c>
      <c r="C98" s="95" t="s">
        <v>219</v>
      </c>
      <c r="D98" s="95" t="s">
        <v>217</v>
      </c>
      <c r="E98" s="95" t="s">
        <v>220</v>
      </c>
      <c r="F98" s="95" t="s">
        <v>221</v>
      </c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</row>
    <row r="99" spans="1:27" ht="15.6" x14ac:dyDescent="0.3">
      <c r="A99" s="96" t="s">
        <v>100</v>
      </c>
      <c r="B99" s="93">
        <v>1</v>
      </c>
      <c r="C99" s="93">
        <v>0</v>
      </c>
      <c r="D99" s="93">
        <v>0</v>
      </c>
      <c r="E99" s="93">
        <v>5</v>
      </c>
      <c r="F99" s="93">
        <v>13</v>
      </c>
      <c r="G99" s="98"/>
      <c r="H99" s="98"/>
      <c r="I99" s="98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27"/>
      <c r="Z99" s="27"/>
      <c r="AA99" s="27"/>
    </row>
    <row r="100" spans="1:27" ht="15.6" x14ac:dyDescent="0.3">
      <c r="A100" s="96" t="s">
        <v>102</v>
      </c>
      <c r="B100" s="93">
        <v>1</v>
      </c>
      <c r="C100" s="93">
        <v>0</v>
      </c>
      <c r="D100" s="93">
        <v>0</v>
      </c>
      <c r="E100" s="93">
        <v>4</v>
      </c>
      <c r="F100" s="93">
        <v>14</v>
      </c>
      <c r="G100" s="98"/>
      <c r="H100" s="98"/>
      <c r="I100" s="98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91"/>
      <c r="Y100" s="90"/>
      <c r="Z100" s="27"/>
      <c r="AA100" s="27"/>
    </row>
    <row r="101" spans="1:27" ht="15.6" x14ac:dyDescent="0.3">
      <c r="A101" s="96" t="s">
        <v>104</v>
      </c>
      <c r="B101" s="93">
        <v>0</v>
      </c>
      <c r="C101" s="93">
        <v>2</v>
      </c>
      <c r="D101" s="93">
        <v>4</v>
      </c>
      <c r="E101" s="93">
        <v>7</v>
      </c>
      <c r="F101" s="93">
        <v>6</v>
      </c>
      <c r="G101" s="98"/>
      <c r="H101" s="98"/>
      <c r="I101" s="98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91"/>
      <c r="Y101" s="90"/>
      <c r="Z101" s="27"/>
      <c r="AA101" s="27"/>
    </row>
    <row r="102" spans="1:27" ht="15.6" x14ac:dyDescent="0.3">
      <c r="A102" s="96" t="s">
        <v>106</v>
      </c>
      <c r="B102" s="93">
        <v>1</v>
      </c>
      <c r="C102" s="93">
        <v>2</v>
      </c>
      <c r="D102" s="93">
        <v>3</v>
      </c>
      <c r="E102" s="93">
        <v>5</v>
      </c>
      <c r="F102" s="93">
        <v>8</v>
      </c>
      <c r="G102" s="98"/>
      <c r="H102" s="98"/>
      <c r="I102" s="98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91"/>
      <c r="Y102" s="90"/>
      <c r="Z102" s="27"/>
      <c r="AA102" s="27"/>
    </row>
    <row r="103" spans="1:27" ht="15.6" x14ac:dyDescent="0.3">
      <c r="A103" s="96" t="s">
        <v>108</v>
      </c>
      <c r="B103" s="93">
        <v>1</v>
      </c>
      <c r="C103" s="93">
        <v>0</v>
      </c>
      <c r="D103" s="93">
        <v>2</v>
      </c>
      <c r="E103" s="93">
        <v>8</v>
      </c>
      <c r="F103" s="93">
        <v>8</v>
      </c>
      <c r="G103" s="98"/>
      <c r="H103" s="98"/>
      <c r="I103" s="98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91"/>
      <c r="Y103" s="90"/>
      <c r="Z103" s="27"/>
      <c r="AA103" s="27"/>
    </row>
    <row r="104" spans="1:27" ht="15.6" x14ac:dyDescent="0.3">
      <c r="A104" s="96" t="s">
        <v>110</v>
      </c>
      <c r="B104" s="93">
        <v>1</v>
      </c>
      <c r="C104" s="93">
        <v>0</v>
      </c>
      <c r="D104" s="93">
        <v>1</v>
      </c>
      <c r="E104" s="93">
        <v>9</v>
      </c>
      <c r="F104" s="93">
        <v>8</v>
      </c>
      <c r="G104" s="98"/>
      <c r="H104" s="98"/>
      <c r="I104" s="98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91"/>
      <c r="Y104" s="90"/>
      <c r="Z104" s="27"/>
      <c r="AA104" s="27"/>
    </row>
    <row r="105" spans="1:27" ht="31.2" x14ac:dyDescent="0.3">
      <c r="A105" s="96" t="s">
        <v>112</v>
      </c>
      <c r="B105" s="93">
        <v>1</v>
      </c>
      <c r="C105" s="93">
        <v>0</v>
      </c>
      <c r="D105" s="93">
        <v>1</v>
      </c>
      <c r="E105" s="93">
        <v>7</v>
      </c>
      <c r="F105" s="93">
        <v>10</v>
      </c>
      <c r="G105" s="98"/>
      <c r="H105" s="98"/>
      <c r="I105" s="98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91"/>
      <c r="Y105" s="90"/>
      <c r="Z105" s="27"/>
      <c r="AA105" s="27"/>
    </row>
    <row r="106" spans="1:27" ht="31.2" x14ac:dyDescent="0.3">
      <c r="A106" s="96" t="s">
        <v>114</v>
      </c>
      <c r="B106" s="93">
        <v>6</v>
      </c>
      <c r="C106" s="93">
        <v>2</v>
      </c>
      <c r="D106" s="93">
        <v>4</v>
      </c>
      <c r="E106" s="93">
        <v>3</v>
      </c>
      <c r="F106" s="93">
        <v>4</v>
      </c>
      <c r="G106" s="98"/>
      <c r="H106" s="98"/>
      <c r="I106" s="98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91"/>
      <c r="Y106" s="90"/>
      <c r="Z106" s="27"/>
      <c r="AA106" s="27"/>
    </row>
    <row r="107" spans="1:27" ht="15.6" x14ac:dyDescent="0.3">
      <c r="A107" s="96" t="s">
        <v>116</v>
      </c>
      <c r="B107" s="93">
        <v>1</v>
      </c>
      <c r="C107" s="93">
        <v>1</v>
      </c>
      <c r="D107" s="93">
        <v>10</v>
      </c>
      <c r="E107" s="93">
        <v>4</v>
      </c>
      <c r="F107" s="93">
        <v>5</v>
      </c>
      <c r="G107" s="98"/>
      <c r="H107" s="98"/>
      <c r="I107" s="98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91"/>
      <c r="Y107" s="90"/>
      <c r="Z107" s="27"/>
      <c r="AA107" s="27"/>
    </row>
    <row r="108" spans="1:27" ht="15.6" x14ac:dyDescent="0.3">
      <c r="A108" s="96" t="s">
        <v>118</v>
      </c>
      <c r="B108" s="93">
        <v>1</v>
      </c>
      <c r="C108" s="93">
        <v>2</v>
      </c>
      <c r="D108" s="93">
        <v>5</v>
      </c>
      <c r="E108" s="93">
        <v>5</v>
      </c>
      <c r="F108" s="93">
        <v>6</v>
      </c>
      <c r="G108" s="98"/>
      <c r="H108" s="98"/>
      <c r="I108" s="98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91"/>
      <c r="Y108" s="90"/>
      <c r="Z108" s="27"/>
      <c r="AA108" s="27"/>
    </row>
    <row r="109" spans="1:27" ht="15.6" x14ac:dyDescent="0.3">
      <c r="A109" s="96" t="s">
        <v>120</v>
      </c>
      <c r="B109" s="93">
        <v>1</v>
      </c>
      <c r="C109" s="93">
        <v>1</v>
      </c>
      <c r="D109" s="93">
        <v>4</v>
      </c>
      <c r="E109" s="93">
        <v>4</v>
      </c>
      <c r="F109" s="93">
        <v>9</v>
      </c>
      <c r="G109" s="98"/>
      <c r="H109" s="98"/>
      <c r="I109" s="98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91"/>
      <c r="Y109" s="90"/>
      <c r="Z109" s="27"/>
      <c r="AA109" s="27"/>
    </row>
    <row r="110" spans="1:27" ht="31.2" x14ac:dyDescent="0.3">
      <c r="A110" s="96" t="s">
        <v>122</v>
      </c>
      <c r="B110" s="93">
        <v>6</v>
      </c>
      <c r="C110" s="93">
        <v>1</v>
      </c>
      <c r="D110" s="93">
        <v>3</v>
      </c>
      <c r="E110" s="93">
        <v>4</v>
      </c>
      <c r="F110" s="93">
        <v>5</v>
      </c>
      <c r="G110" s="98"/>
      <c r="H110" s="98"/>
      <c r="I110" s="98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  <c r="X110" s="91"/>
      <c r="Y110" s="90"/>
      <c r="Z110" s="27"/>
      <c r="AA110" s="27"/>
    </row>
    <row r="111" spans="1:27" ht="15.6" x14ac:dyDescent="0.3">
      <c r="A111" s="96" t="s">
        <v>124</v>
      </c>
      <c r="B111" s="93">
        <v>2</v>
      </c>
      <c r="C111" s="93">
        <v>1</v>
      </c>
      <c r="D111" s="93">
        <v>6</v>
      </c>
      <c r="E111" s="93">
        <v>3</v>
      </c>
      <c r="F111" s="93">
        <v>7</v>
      </c>
      <c r="G111" s="98"/>
      <c r="H111" s="98"/>
      <c r="I111" s="98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91"/>
      <c r="Y111" s="90"/>
      <c r="Z111" s="27"/>
      <c r="AA111" s="27"/>
    </row>
    <row r="112" spans="1:27" ht="15.6" x14ac:dyDescent="0.3">
      <c r="A112" s="96" t="s">
        <v>126</v>
      </c>
      <c r="B112" s="93">
        <v>0</v>
      </c>
      <c r="C112" s="93">
        <v>1</v>
      </c>
      <c r="D112" s="93">
        <v>0</v>
      </c>
      <c r="E112" s="93">
        <v>6</v>
      </c>
      <c r="F112" s="93">
        <v>12</v>
      </c>
      <c r="G112" s="98"/>
      <c r="H112" s="98"/>
      <c r="I112" s="98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91"/>
      <c r="Y112" s="90"/>
      <c r="Z112" s="27"/>
      <c r="AA112" s="27"/>
    </row>
    <row r="113" spans="1:27" ht="15.6" x14ac:dyDescent="0.3">
      <c r="A113" s="96" t="s">
        <v>128</v>
      </c>
      <c r="B113" s="93">
        <v>2</v>
      </c>
      <c r="C113" s="93">
        <v>0</v>
      </c>
      <c r="D113" s="93">
        <v>1</v>
      </c>
      <c r="E113" s="93">
        <v>8</v>
      </c>
      <c r="F113" s="93">
        <v>8</v>
      </c>
      <c r="G113" s="98"/>
      <c r="H113" s="98"/>
      <c r="I113" s="98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91"/>
      <c r="Y113" s="90"/>
      <c r="Z113" s="27"/>
      <c r="AA113" s="27"/>
    </row>
    <row r="114" spans="1:27" ht="15.6" x14ac:dyDescent="0.3">
      <c r="A114" s="96" t="s">
        <v>130</v>
      </c>
      <c r="B114" s="93">
        <v>3</v>
      </c>
      <c r="C114" s="93">
        <v>0</v>
      </c>
      <c r="D114" s="93">
        <v>0</v>
      </c>
      <c r="E114" s="93">
        <v>7</v>
      </c>
      <c r="F114" s="93">
        <v>7</v>
      </c>
      <c r="G114" s="98"/>
      <c r="H114" s="98"/>
      <c r="I114" s="98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  <c r="X114" s="91"/>
      <c r="Y114" s="90"/>
      <c r="Z114" s="27"/>
      <c r="AA114" s="27"/>
    </row>
    <row r="115" spans="1:27" ht="15.6" x14ac:dyDescent="0.3">
      <c r="A115" s="96" t="s">
        <v>132</v>
      </c>
      <c r="B115" s="93">
        <v>3</v>
      </c>
      <c r="C115" s="93">
        <v>0</v>
      </c>
      <c r="D115" s="93">
        <v>1</v>
      </c>
      <c r="E115" s="93">
        <v>6</v>
      </c>
      <c r="F115" s="93">
        <v>10</v>
      </c>
      <c r="G115" s="98"/>
      <c r="H115" s="98"/>
      <c r="I115" s="98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  <c r="X115" s="91"/>
      <c r="Y115" s="90"/>
      <c r="Z115" s="27"/>
      <c r="AA115" s="27"/>
    </row>
    <row r="116" spans="1:27" ht="15.6" x14ac:dyDescent="0.3">
      <c r="A116" s="96" t="s">
        <v>134</v>
      </c>
      <c r="B116" s="93">
        <v>3</v>
      </c>
      <c r="C116" s="93">
        <v>2</v>
      </c>
      <c r="D116" s="93">
        <v>3</v>
      </c>
      <c r="E116" s="93">
        <v>3</v>
      </c>
      <c r="F116" s="93">
        <v>8</v>
      </c>
      <c r="G116" s="98"/>
      <c r="H116" s="98"/>
      <c r="I116" s="98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  <c r="X116" s="91"/>
      <c r="Y116" s="90"/>
      <c r="Z116" s="27"/>
      <c r="AA116" s="27"/>
    </row>
    <row r="117" spans="1:27" ht="31.2" x14ac:dyDescent="0.3">
      <c r="A117" s="96" t="s">
        <v>136</v>
      </c>
      <c r="B117" s="93">
        <v>7</v>
      </c>
      <c r="C117" s="93">
        <v>3</v>
      </c>
      <c r="D117" s="93">
        <v>4</v>
      </c>
      <c r="E117" s="93">
        <v>1</v>
      </c>
      <c r="F117" s="93">
        <v>4</v>
      </c>
      <c r="G117" s="98"/>
      <c r="H117" s="98"/>
      <c r="I117" s="98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91"/>
      <c r="Y117" s="90"/>
      <c r="Z117" s="27"/>
      <c r="AA117" s="27"/>
    </row>
    <row r="118" spans="1:27" ht="31.2" x14ac:dyDescent="0.3">
      <c r="A118" s="96" t="s">
        <v>138</v>
      </c>
      <c r="B118" s="93">
        <v>6</v>
      </c>
      <c r="C118" s="93">
        <v>1</v>
      </c>
      <c r="D118" s="93">
        <v>4</v>
      </c>
      <c r="E118" s="93">
        <v>3</v>
      </c>
      <c r="F118" s="93">
        <v>5</v>
      </c>
      <c r="G118" s="98"/>
      <c r="H118" s="98"/>
      <c r="I118" s="98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  <c r="X118" s="91"/>
      <c r="Y118" s="90"/>
      <c r="Z118" s="27"/>
      <c r="AA118" s="27"/>
    </row>
    <row r="119" spans="1:27" ht="15.6" x14ac:dyDescent="0.3">
      <c r="A119" s="96" t="s">
        <v>140</v>
      </c>
      <c r="B119" s="93">
        <v>3</v>
      </c>
      <c r="C119" s="93">
        <v>0</v>
      </c>
      <c r="D119" s="93">
        <v>2</v>
      </c>
      <c r="E119" s="93">
        <v>5</v>
      </c>
      <c r="F119" s="93">
        <v>9</v>
      </c>
      <c r="G119" s="98"/>
      <c r="H119" s="98"/>
      <c r="I119" s="98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  <c r="X119" s="91"/>
      <c r="Y119" s="90"/>
      <c r="Z119" s="27"/>
      <c r="AA119" s="27"/>
    </row>
    <row r="120" spans="1:27" ht="31.2" x14ac:dyDescent="0.3">
      <c r="A120" s="96" t="s">
        <v>142</v>
      </c>
      <c r="B120" s="93">
        <v>5</v>
      </c>
      <c r="C120" s="93">
        <v>0</v>
      </c>
      <c r="D120" s="93">
        <v>5</v>
      </c>
      <c r="E120" s="93">
        <v>4</v>
      </c>
      <c r="F120" s="93">
        <v>5</v>
      </c>
      <c r="G120" s="98"/>
      <c r="H120" s="98"/>
      <c r="I120" s="98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  <c r="X120" s="91"/>
      <c r="Y120" s="90"/>
      <c r="Z120" s="27"/>
      <c r="AA120" s="27"/>
    </row>
    <row r="121" spans="1:27" ht="31.2" x14ac:dyDescent="0.3">
      <c r="A121" s="96" t="s">
        <v>144</v>
      </c>
      <c r="B121" s="93">
        <v>6</v>
      </c>
      <c r="C121" s="93">
        <v>1</v>
      </c>
      <c r="D121" s="93">
        <v>2</v>
      </c>
      <c r="E121" s="93">
        <v>3</v>
      </c>
      <c r="F121" s="93">
        <v>7</v>
      </c>
      <c r="G121" s="98"/>
      <c r="H121" s="98"/>
      <c r="I121" s="98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  <c r="X121" s="91"/>
      <c r="Y121" s="90"/>
      <c r="Z121" s="27"/>
      <c r="AA121" s="27"/>
    </row>
    <row r="122" spans="1:27" ht="31.2" x14ac:dyDescent="0.3">
      <c r="A122" s="96" t="s">
        <v>146</v>
      </c>
      <c r="B122" s="93">
        <v>4</v>
      </c>
      <c r="C122" s="93">
        <v>1</v>
      </c>
      <c r="D122" s="93">
        <v>1</v>
      </c>
      <c r="E122" s="93">
        <v>4</v>
      </c>
      <c r="F122" s="93">
        <v>9</v>
      </c>
      <c r="G122" s="98"/>
      <c r="H122" s="98"/>
      <c r="I122" s="98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  <c r="X122" s="91"/>
      <c r="Y122" s="90"/>
      <c r="Z122" s="27"/>
      <c r="AA122" s="27"/>
    </row>
    <row r="123" spans="1:27" ht="31.2" x14ac:dyDescent="0.3">
      <c r="A123" s="96" t="s">
        <v>148</v>
      </c>
      <c r="B123" s="93">
        <v>4</v>
      </c>
      <c r="C123" s="93">
        <v>0</v>
      </c>
      <c r="D123" s="93">
        <v>0</v>
      </c>
      <c r="E123" s="93">
        <v>5</v>
      </c>
      <c r="F123" s="93">
        <v>10</v>
      </c>
      <c r="G123" s="98"/>
      <c r="H123" s="98"/>
      <c r="I123" s="98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  <c r="X123" s="91"/>
      <c r="Y123" s="90"/>
      <c r="Z123" s="27"/>
      <c r="AA123" s="27"/>
    </row>
    <row r="124" spans="1:27" ht="31.2" x14ac:dyDescent="0.3">
      <c r="A124" s="96" t="s">
        <v>150</v>
      </c>
      <c r="B124" s="93">
        <v>2</v>
      </c>
      <c r="C124" s="93">
        <v>0</v>
      </c>
      <c r="D124" s="93">
        <v>0</v>
      </c>
      <c r="E124" s="93">
        <v>7</v>
      </c>
      <c r="F124" s="93">
        <v>10</v>
      </c>
      <c r="G124" s="98"/>
      <c r="H124" s="98"/>
      <c r="I124" s="98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  <c r="X124" s="91"/>
      <c r="Y124" s="90"/>
      <c r="Z124" s="27"/>
      <c r="AA124" s="27"/>
    </row>
    <row r="125" spans="1:27" ht="15.6" x14ac:dyDescent="0.3">
      <c r="A125" s="96" t="s">
        <v>152</v>
      </c>
      <c r="B125" s="93">
        <v>3</v>
      </c>
      <c r="C125" s="93">
        <v>1</v>
      </c>
      <c r="D125" s="93">
        <v>1</v>
      </c>
      <c r="E125" s="93">
        <v>5</v>
      </c>
      <c r="F125" s="93">
        <v>9</v>
      </c>
      <c r="G125" s="98"/>
      <c r="H125" s="98"/>
      <c r="I125" s="98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91"/>
      <c r="Y125" s="90"/>
      <c r="Z125" s="27"/>
      <c r="AA125" s="27"/>
    </row>
    <row r="126" spans="1:27" ht="31.2" x14ac:dyDescent="0.3">
      <c r="A126" s="96" t="s">
        <v>154</v>
      </c>
      <c r="B126" s="93">
        <v>7</v>
      </c>
      <c r="C126" s="93">
        <v>2</v>
      </c>
      <c r="D126" s="93">
        <v>3</v>
      </c>
      <c r="E126" s="93">
        <v>2</v>
      </c>
      <c r="F126" s="93">
        <v>5</v>
      </c>
      <c r="G126" s="98"/>
      <c r="H126" s="98"/>
      <c r="I126" s="98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  <c r="X126" s="91"/>
      <c r="Y126" s="90"/>
      <c r="Z126" s="27"/>
      <c r="AA126" s="27"/>
    </row>
    <row r="127" spans="1:27" ht="15.6" x14ac:dyDescent="0.3">
      <c r="A127" s="96" t="s">
        <v>156</v>
      </c>
      <c r="B127" s="93">
        <v>7</v>
      </c>
      <c r="C127" s="93">
        <v>2</v>
      </c>
      <c r="D127" s="93">
        <v>3</v>
      </c>
      <c r="E127" s="93">
        <v>2</v>
      </c>
      <c r="F127" s="93">
        <v>5</v>
      </c>
      <c r="G127" s="98"/>
      <c r="H127" s="98"/>
      <c r="I127" s="98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  <c r="X127" s="91"/>
      <c r="Y127" s="90"/>
      <c r="Z127" s="27"/>
      <c r="AA127" s="27"/>
    </row>
    <row r="128" spans="1:27" ht="15.6" x14ac:dyDescent="0.3">
      <c r="A128" s="96" t="s">
        <v>158</v>
      </c>
      <c r="B128" s="93">
        <v>2</v>
      </c>
      <c r="C128" s="93">
        <v>2</v>
      </c>
      <c r="D128" s="93">
        <v>1</v>
      </c>
      <c r="E128" s="93">
        <v>8</v>
      </c>
      <c r="F128" s="93">
        <v>6</v>
      </c>
      <c r="G128" s="98"/>
      <c r="H128" s="98"/>
      <c r="I128" s="98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  <c r="X128" s="91"/>
      <c r="Y128" s="90"/>
      <c r="Z128" s="27"/>
      <c r="AA128" s="27"/>
    </row>
    <row r="129" spans="1:27" ht="31.2" x14ac:dyDescent="0.3">
      <c r="A129" s="96" t="s">
        <v>160</v>
      </c>
      <c r="B129" s="93">
        <v>2</v>
      </c>
      <c r="C129" s="93">
        <v>0</v>
      </c>
      <c r="D129" s="93">
        <v>1</v>
      </c>
      <c r="E129" s="93">
        <v>6</v>
      </c>
      <c r="F129" s="93">
        <v>10</v>
      </c>
      <c r="G129" s="98"/>
      <c r="H129" s="98"/>
      <c r="I129" s="98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  <c r="X129" s="91"/>
      <c r="Y129" s="90"/>
      <c r="Z129" s="27"/>
      <c r="AA129" s="27"/>
    </row>
    <row r="130" spans="1:27" ht="15.6" x14ac:dyDescent="0.3">
      <c r="A130" s="96" t="s">
        <v>162</v>
      </c>
      <c r="B130" s="93">
        <v>8</v>
      </c>
      <c r="C130" s="93">
        <v>1</v>
      </c>
      <c r="D130" s="93">
        <v>6</v>
      </c>
      <c r="E130" s="93">
        <v>1</v>
      </c>
      <c r="F130" s="93">
        <v>3</v>
      </c>
      <c r="G130" s="98"/>
      <c r="H130" s="98"/>
      <c r="I130" s="98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  <c r="X130" s="91"/>
      <c r="Y130" s="90"/>
      <c r="Z130" s="27"/>
      <c r="AA130" s="27"/>
    </row>
    <row r="131" spans="1:27" ht="15.6" x14ac:dyDescent="0.3">
      <c r="A131" s="96" t="s">
        <v>164</v>
      </c>
      <c r="B131" s="93">
        <v>4</v>
      </c>
      <c r="C131" s="93">
        <v>0</v>
      </c>
      <c r="D131" s="93">
        <v>1</v>
      </c>
      <c r="E131" s="93">
        <v>7</v>
      </c>
      <c r="F131" s="93">
        <v>7</v>
      </c>
      <c r="G131" s="98"/>
      <c r="H131" s="98"/>
      <c r="I131" s="98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  <c r="X131" s="91"/>
      <c r="Y131" s="90"/>
      <c r="Z131" s="27"/>
      <c r="AA131" s="27"/>
    </row>
    <row r="132" spans="1:27" ht="15.6" x14ac:dyDescent="0.3">
      <c r="A132" s="96" t="s">
        <v>166</v>
      </c>
      <c r="B132" s="93">
        <v>8</v>
      </c>
      <c r="C132" s="93">
        <v>1</v>
      </c>
      <c r="D132" s="93">
        <v>1</v>
      </c>
      <c r="E132" s="93">
        <v>4</v>
      </c>
      <c r="F132" s="93">
        <v>5</v>
      </c>
      <c r="G132" s="98"/>
      <c r="H132" s="98"/>
      <c r="I132" s="98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  <c r="X132" s="91"/>
      <c r="Y132" s="90"/>
      <c r="Z132" s="27"/>
      <c r="AA132" s="27"/>
    </row>
    <row r="133" spans="1:27" ht="15.6" x14ac:dyDescent="0.3">
      <c r="A133" s="96" t="s">
        <v>130</v>
      </c>
      <c r="B133" s="93">
        <v>1</v>
      </c>
      <c r="C133" s="93">
        <v>0</v>
      </c>
      <c r="D133" s="93">
        <v>0</v>
      </c>
      <c r="E133" s="93">
        <v>2</v>
      </c>
      <c r="F133" s="93">
        <v>2</v>
      </c>
      <c r="G133" s="98"/>
      <c r="H133" s="98"/>
      <c r="I133" s="98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  <c r="X133" s="91"/>
      <c r="Y133" s="90"/>
      <c r="Z133" s="27"/>
      <c r="AA133" s="27"/>
    </row>
    <row r="134" spans="1:27" ht="15.6" x14ac:dyDescent="0.3">
      <c r="A134" s="96" t="s">
        <v>169</v>
      </c>
      <c r="B134" s="93">
        <v>2</v>
      </c>
      <c r="C134" s="93">
        <v>1</v>
      </c>
      <c r="D134" s="93">
        <v>1</v>
      </c>
      <c r="E134" s="93">
        <v>2</v>
      </c>
      <c r="F134" s="93">
        <v>9</v>
      </c>
      <c r="G134" s="98"/>
      <c r="H134" s="98"/>
      <c r="I134" s="98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  <c r="X134" s="91"/>
      <c r="Y134" s="90"/>
      <c r="Z134" s="27"/>
      <c r="AA134" s="27"/>
    </row>
    <row r="135" spans="1:27" x14ac:dyDescent="0.3"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91"/>
      <c r="Y135" s="90"/>
      <c r="Z135" s="27"/>
      <c r="AA135" s="27"/>
    </row>
    <row r="136" spans="1:27" ht="15.6" x14ac:dyDescent="0.3">
      <c r="A136" s="4" t="s">
        <v>223</v>
      </c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27" ht="18" x14ac:dyDescent="0.35">
      <c r="A137" s="134" t="s">
        <v>224</v>
      </c>
      <c r="B137" s="134"/>
      <c r="C137" s="134"/>
      <c r="D137" s="134"/>
      <c r="E137" s="134"/>
      <c r="F137" s="134"/>
      <c r="G137" s="134"/>
      <c r="H137" s="134"/>
      <c r="I137" s="27"/>
      <c r="J137" s="27"/>
    </row>
    <row r="138" spans="1:27" ht="43.2" x14ac:dyDescent="0.3">
      <c r="A138" s="7"/>
      <c r="B138" s="88" t="s">
        <v>172</v>
      </c>
      <c r="C138" s="88" t="s">
        <v>173</v>
      </c>
      <c r="D138" s="88" t="s">
        <v>174</v>
      </c>
      <c r="E138" s="88" t="s">
        <v>175</v>
      </c>
      <c r="F138" s="88" t="s">
        <v>72</v>
      </c>
      <c r="H138" s="27"/>
      <c r="I138" s="27"/>
    </row>
    <row r="139" spans="1:27" x14ac:dyDescent="0.3">
      <c r="A139" s="7" t="s">
        <v>53</v>
      </c>
      <c r="B139" s="7">
        <v>0</v>
      </c>
      <c r="C139" s="7">
        <v>15</v>
      </c>
      <c r="D139" s="7">
        <v>3</v>
      </c>
      <c r="E139" s="7">
        <v>0</v>
      </c>
      <c r="F139" s="7">
        <v>3</v>
      </c>
      <c r="I139" s="27"/>
    </row>
    <row r="140" spans="1:27" ht="28.8" x14ac:dyDescent="0.3">
      <c r="A140" s="88" t="s">
        <v>54</v>
      </c>
      <c r="B140" s="7">
        <v>0</v>
      </c>
      <c r="C140" s="7">
        <v>8</v>
      </c>
      <c r="D140" s="7">
        <v>7</v>
      </c>
      <c r="E140" s="7">
        <v>0</v>
      </c>
      <c r="F140" s="7">
        <v>5</v>
      </c>
      <c r="I140" s="27"/>
    </row>
    <row r="141" spans="1:27" ht="57.6" x14ac:dyDescent="0.3">
      <c r="A141" s="88" t="s">
        <v>55</v>
      </c>
      <c r="B141" s="7">
        <v>1</v>
      </c>
      <c r="C141" s="7">
        <v>11</v>
      </c>
      <c r="D141" s="7">
        <v>5</v>
      </c>
      <c r="E141" s="7">
        <v>0</v>
      </c>
      <c r="F141" s="7">
        <v>3</v>
      </c>
      <c r="I141" s="27"/>
    </row>
    <row r="142" spans="1:27" x14ac:dyDescent="0.3">
      <c r="A142" s="7" t="s">
        <v>56</v>
      </c>
      <c r="B142" s="7">
        <v>0</v>
      </c>
      <c r="C142" s="7">
        <v>7</v>
      </c>
      <c r="D142" s="7">
        <v>8</v>
      </c>
      <c r="E142" s="7">
        <v>1</v>
      </c>
      <c r="F142" s="7">
        <v>5</v>
      </c>
      <c r="I142" s="27"/>
    </row>
    <row r="143" spans="1:27" ht="72" x14ac:dyDescent="0.3">
      <c r="A143" s="88" t="s">
        <v>57</v>
      </c>
      <c r="B143" s="7">
        <v>0</v>
      </c>
      <c r="C143" s="7">
        <v>4</v>
      </c>
      <c r="D143" s="7">
        <v>3</v>
      </c>
      <c r="E143" s="7">
        <v>1</v>
      </c>
      <c r="F143" s="7">
        <v>12</v>
      </c>
      <c r="I143" s="27"/>
    </row>
    <row r="144" spans="1:27" ht="43.2" x14ac:dyDescent="0.3">
      <c r="A144" s="88" t="s">
        <v>58</v>
      </c>
      <c r="B144" s="7">
        <v>0</v>
      </c>
      <c r="C144" s="7">
        <v>10</v>
      </c>
      <c r="D144" s="7">
        <v>5</v>
      </c>
      <c r="E144" s="7">
        <v>2</v>
      </c>
      <c r="F144" s="7">
        <v>3</v>
      </c>
      <c r="I144" s="27"/>
    </row>
    <row r="145" spans="1:36" x14ac:dyDescent="0.3">
      <c r="A145" s="7" t="s">
        <v>59</v>
      </c>
      <c r="B145" s="7">
        <v>0</v>
      </c>
      <c r="C145" s="7">
        <v>13</v>
      </c>
      <c r="D145" s="7">
        <v>3</v>
      </c>
      <c r="E145" s="7">
        <v>0</v>
      </c>
      <c r="F145" s="7">
        <v>4</v>
      </c>
      <c r="I145" s="27"/>
    </row>
    <row r="146" spans="1:36" ht="28.8" x14ac:dyDescent="0.3">
      <c r="A146" s="88" t="s">
        <v>60</v>
      </c>
      <c r="B146" s="7">
        <v>1</v>
      </c>
      <c r="C146" s="7">
        <v>17</v>
      </c>
      <c r="D146" s="7">
        <v>1</v>
      </c>
      <c r="E146" s="7">
        <v>0</v>
      </c>
      <c r="F146" s="7">
        <v>1</v>
      </c>
      <c r="I146" s="27"/>
    </row>
    <row r="147" spans="1:36" ht="28.8" x14ac:dyDescent="0.3">
      <c r="A147" s="88" t="s">
        <v>61</v>
      </c>
      <c r="B147" s="7">
        <v>0</v>
      </c>
      <c r="C147" s="7">
        <v>14</v>
      </c>
      <c r="D147" s="7">
        <v>2</v>
      </c>
      <c r="E147" s="7">
        <v>0</v>
      </c>
      <c r="F147" s="7">
        <v>4</v>
      </c>
      <c r="I147" s="27"/>
    </row>
    <row r="148" spans="1:36" x14ac:dyDescent="0.3">
      <c r="A148" s="7" t="s">
        <v>62</v>
      </c>
      <c r="B148" s="7">
        <v>0</v>
      </c>
      <c r="C148" s="7">
        <v>11</v>
      </c>
      <c r="D148" s="7">
        <v>2</v>
      </c>
      <c r="E148" s="7">
        <v>0</v>
      </c>
      <c r="F148" s="7">
        <v>7</v>
      </c>
      <c r="I148" s="27"/>
    </row>
    <row r="149" spans="1:36" ht="43.2" x14ac:dyDescent="0.3">
      <c r="A149" s="88" t="s">
        <v>171</v>
      </c>
      <c r="B149" s="7">
        <v>0</v>
      </c>
      <c r="C149" s="7">
        <v>8</v>
      </c>
      <c r="D149" s="7">
        <v>1</v>
      </c>
      <c r="E149" s="7">
        <v>0</v>
      </c>
      <c r="F149" s="7">
        <v>11</v>
      </c>
      <c r="I149" s="27"/>
    </row>
    <row r="150" spans="1:36" ht="28.8" x14ac:dyDescent="0.3">
      <c r="A150" s="88" t="s">
        <v>64</v>
      </c>
      <c r="B150" s="7">
        <v>0</v>
      </c>
      <c r="C150" s="7">
        <v>4</v>
      </c>
      <c r="D150" s="7">
        <v>3</v>
      </c>
      <c r="E150" s="7">
        <v>2</v>
      </c>
      <c r="F150" s="7">
        <v>11</v>
      </c>
      <c r="I150" s="27"/>
    </row>
    <row r="151" spans="1:36" ht="28.8" x14ac:dyDescent="0.3">
      <c r="A151" s="88" t="s">
        <v>65</v>
      </c>
      <c r="B151" s="7">
        <v>0</v>
      </c>
      <c r="C151" s="7">
        <v>15</v>
      </c>
      <c r="D151" s="7">
        <v>1</v>
      </c>
      <c r="E151" s="7">
        <v>0</v>
      </c>
      <c r="F151" s="7">
        <v>4</v>
      </c>
      <c r="I151" s="27"/>
    </row>
    <row r="152" spans="1:36" ht="28.8" x14ac:dyDescent="0.3">
      <c r="A152" s="88" t="s">
        <v>66</v>
      </c>
      <c r="B152" s="7">
        <v>0</v>
      </c>
      <c r="C152" s="7">
        <v>7</v>
      </c>
      <c r="D152" s="7">
        <v>2</v>
      </c>
      <c r="E152" s="7">
        <v>0</v>
      </c>
      <c r="F152" s="7">
        <v>11</v>
      </c>
      <c r="I152" s="27"/>
    </row>
    <row r="153" spans="1:36" x14ac:dyDescent="0.3">
      <c r="I153" s="27"/>
    </row>
    <row r="154" spans="1:36" ht="15.6" x14ac:dyDescent="0.3">
      <c r="A154" s="107" t="s">
        <v>230</v>
      </c>
      <c r="B154" s="107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4"/>
      <c r="N154" s="4"/>
      <c r="O154" s="4"/>
      <c r="P154" s="4"/>
      <c r="Q154" s="4"/>
    </row>
    <row r="155" spans="1:36" ht="16.2" thickBot="1" x14ac:dyDescent="0.35">
      <c r="A155" s="107"/>
      <c r="B155" s="107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4"/>
      <c r="N155" s="4"/>
      <c r="O155" s="4"/>
      <c r="P155" s="4"/>
      <c r="Q155" s="4"/>
    </row>
    <row r="156" spans="1:36" ht="57.6" x14ac:dyDescent="0.3">
      <c r="A156" s="7"/>
      <c r="B156" s="109" t="s">
        <v>225</v>
      </c>
      <c r="C156" s="109" t="s">
        <v>226</v>
      </c>
      <c r="D156" s="109" t="s">
        <v>227</v>
      </c>
      <c r="E156" s="109" t="s">
        <v>228</v>
      </c>
      <c r="F156" s="113" t="s">
        <v>229</v>
      </c>
      <c r="G156" s="114" t="s">
        <v>225</v>
      </c>
      <c r="H156" s="115" t="s">
        <v>226</v>
      </c>
      <c r="I156" s="115" t="s">
        <v>227</v>
      </c>
      <c r="J156" s="115" t="s">
        <v>228</v>
      </c>
      <c r="K156" s="116" t="s">
        <v>229</v>
      </c>
    </row>
    <row r="157" spans="1:36" ht="14.4" customHeight="1" x14ac:dyDescent="0.3">
      <c r="A157" s="108"/>
      <c r="B157" s="129" t="s">
        <v>95</v>
      </c>
      <c r="C157" s="130"/>
      <c r="D157" s="130"/>
      <c r="E157" s="130"/>
      <c r="F157" s="130"/>
      <c r="G157" s="131" t="s">
        <v>96</v>
      </c>
      <c r="H157" s="132"/>
      <c r="I157" s="132"/>
      <c r="J157" s="132"/>
      <c r="K157" s="133"/>
    </row>
    <row r="158" spans="1:36" ht="15.6" x14ac:dyDescent="0.3">
      <c r="A158" s="100" t="s">
        <v>53</v>
      </c>
      <c r="B158" s="101">
        <v>1</v>
      </c>
      <c r="C158" s="110">
        <v>0</v>
      </c>
      <c r="D158" s="110">
        <v>0</v>
      </c>
      <c r="E158" s="110">
        <v>4</v>
      </c>
      <c r="F158" s="111">
        <v>16</v>
      </c>
      <c r="G158" s="117">
        <v>17</v>
      </c>
      <c r="H158" s="93">
        <v>0</v>
      </c>
      <c r="I158" s="93">
        <v>0</v>
      </c>
      <c r="J158" s="93">
        <v>0</v>
      </c>
      <c r="K158" s="118">
        <v>3</v>
      </c>
      <c r="L158" s="112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  <c r="X158" s="89"/>
      <c r="Y158" s="89"/>
      <c r="Z158" s="89"/>
      <c r="AA158" s="89"/>
      <c r="AB158" s="89"/>
      <c r="AC158" s="89"/>
      <c r="AD158" s="89"/>
      <c r="AE158" s="89"/>
      <c r="AF158" s="89"/>
      <c r="AG158" s="89"/>
      <c r="AH158" s="89"/>
      <c r="AI158" s="89"/>
      <c r="AJ158" s="27"/>
    </row>
    <row r="159" spans="1:36" ht="31.2" x14ac:dyDescent="0.3">
      <c r="A159" s="96" t="s">
        <v>54</v>
      </c>
      <c r="B159" s="105">
        <v>7</v>
      </c>
      <c r="C159" s="93">
        <v>1</v>
      </c>
      <c r="D159" s="93">
        <v>0</v>
      </c>
      <c r="E159" s="93">
        <v>3</v>
      </c>
      <c r="F159" s="97">
        <v>9</v>
      </c>
      <c r="G159" s="117">
        <v>17</v>
      </c>
      <c r="H159" s="93">
        <v>0</v>
      </c>
      <c r="I159" s="93">
        <v>0</v>
      </c>
      <c r="J159" s="93">
        <v>0</v>
      </c>
      <c r="K159" s="118">
        <v>4</v>
      </c>
      <c r="L159" s="26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</row>
    <row r="160" spans="1:36" ht="62.4" x14ac:dyDescent="0.3">
      <c r="A160" s="96" t="s">
        <v>55</v>
      </c>
      <c r="B160" s="105">
        <v>4</v>
      </c>
      <c r="C160" s="93">
        <v>0</v>
      </c>
      <c r="D160" s="93">
        <v>1</v>
      </c>
      <c r="E160" s="93">
        <v>4</v>
      </c>
      <c r="F160" s="97">
        <v>11</v>
      </c>
      <c r="G160" s="117">
        <v>17</v>
      </c>
      <c r="H160" s="93">
        <v>0</v>
      </c>
      <c r="I160" s="93">
        <v>0</v>
      </c>
      <c r="J160" s="93">
        <v>0</v>
      </c>
      <c r="K160" s="118">
        <v>3</v>
      </c>
      <c r="L160" s="26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</row>
    <row r="161" spans="1:36" ht="15.6" x14ac:dyDescent="0.3">
      <c r="A161" s="96" t="s">
        <v>56</v>
      </c>
      <c r="B161" s="105">
        <v>4</v>
      </c>
      <c r="C161" s="93">
        <v>1</v>
      </c>
      <c r="D161" s="93">
        <v>6</v>
      </c>
      <c r="E161" s="93">
        <v>5</v>
      </c>
      <c r="F161" s="97">
        <v>3</v>
      </c>
      <c r="G161" s="117">
        <v>15</v>
      </c>
      <c r="H161" s="93">
        <v>0</v>
      </c>
      <c r="I161" s="93">
        <v>0</v>
      </c>
      <c r="J161" s="93">
        <v>2</v>
      </c>
      <c r="K161" s="118">
        <v>2</v>
      </c>
      <c r="L161" s="26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</row>
    <row r="162" spans="1:36" ht="78" x14ac:dyDescent="0.3">
      <c r="A162" s="96" t="s">
        <v>57</v>
      </c>
      <c r="B162" s="105">
        <v>8</v>
      </c>
      <c r="C162" s="93">
        <v>0</v>
      </c>
      <c r="D162" s="93">
        <v>2</v>
      </c>
      <c r="E162" s="93">
        <v>4</v>
      </c>
      <c r="F162" s="97">
        <v>6</v>
      </c>
      <c r="G162" s="117">
        <v>14</v>
      </c>
      <c r="H162" s="93">
        <v>0</v>
      </c>
      <c r="I162" s="93">
        <v>0</v>
      </c>
      <c r="J162" s="93">
        <v>3</v>
      </c>
      <c r="K162" s="118">
        <v>3</v>
      </c>
      <c r="L162" s="26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</row>
    <row r="163" spans="1:36" ht="46.8" x14ac:dyDescent="0.3">
      <c r="A163" s="96" t="s">
        <v>58</v>
      </c>
      <c r="B163" s="102">
        <v>2</v>
      </c>
      <c r="C163" s="93">
        <v>2</v>
      </c>
      <c r="D163" s="93">
        <v>4</v>
      </c>
      <c r="E163" s="93">
        <v>2</v>
      </c>
      <c r="F163" s="97">
        <v>10</v>
      </c>
      <c r="G163" s="117">
        <v>16</v>
      </c>
      <c r="H163" s="93">
        <v>1</v>
      </c>
      <c r="I163" s="93">
        <v>1</v>
      </c>
      <c r="J163" s="93">
        <v>0</v>
      </c>
      <c r="K163" s="118">
        <v>2</v>
      </c>
      <c r="L163" s="26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</row>
    <row r="164" spans="1:36" ht="31.2" customHeight="1" x14ac:dyDescent="0.3">
      <c r="A164" s="96" t="s">
        <v>59</v>
      </c>
      <c r="B164" s="105">
        <v>4</v>
      </c>
      <c r="C164" s="93">
        <v>0</v>
      </c>
      <c r="D164" s="93">
        <v>2</v>
      </c>
      <c r="E164" s="93">
        <v>5</v>
      </c>
      <c r="F164" s="97">
        <v>8</v>
      </c>
      <c r="G164" s="117">
        <v>9</v>
      </c>
      <c r="H164" s="93">
        <v>0</v>
      </c>
      <c r="I164" s="93">
        <v>1</v>
      </c>
      <c r="J164" s="93">
        <v>1</v>
      </c>
      <c r="K164" s="118">
        <v>7</v>
      </c>
      <c r="L164" s="54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  <c r="X164" s="89"/>
      <c r="Y164" s="89"/>
      <c r="Z164" s="89"/>
      <c r="AA164" s="89"/>
      <c r="AB164" s="89"/>
      <c r="AC164" s="89"/>
      <c r="AD164" s="89"/>
      <c r="AE164" s="89"/>
      <c r="AF164" s="89"/>
      <c r="AG164" s="89"/>
      <c r="AH164" s="89"/>
      <c r="AI164" s="89"/>
      <c r="AJ164" s="27"/>
    </row>
    <row r="165" spans="1:36" ht="46.8" x14ac:dyDescent="0.3">
      <c r="A165" s="96" t="s">
        <v>60</v>
      </c>
      <c r="B165" s="105">
        <v>1</v>
      </c>
      <c r="C165" s="93">
        <v>0</v>
      </c>
      <c r="D165" s="93">
        <v>1</v>
      </c>
      <c r="E165" s="93">
        <v>4</v>
      </c>
      <c r="F165" s="97">
        <v>13</v>
      </c>
      <c r="G165" s="117">
        <v>6</v>
      </c>
      <c r="H165" s="93">
        <v>0</v>
      </c>
      <c r="I165" s="93">
        <v>0</v>
      </c>
      <c r="J165" s="93">
        <v>4</v>
      </c>
      <c r="K165" s="118">
        <v>9</v>
      </c>
      <c r="L165" s="26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</row>
    <row r="166" spans="1:36" ht="46.8" x14ac:dyDescent="0.3">
      <c r="A166" s="96" t="s">
        <v>61</v>
      </c>
      <c r="B166" s="105">
        <v>4</v>
      </c>
      <c r="C166" s="93">
        <v>1</v>
      </c>
      <c r="D166" s="93">
        <v>0</v>
      </c>
      <c r="E166" s="93">
        <v>5</v>
      </c>
      <c r="F166" s="97">
        <v>9</v>
      </c>
      <c r="G166" s="117">
        <v>6</v>
      </c>
      <c r="H166" s="93">
        <v>0</v>
      </c>
      <c r="I166" s="93">
        <v>0</v>
      </c>
      <c r="J166" s="93">
        <v>4</v>
      </c>
      <c r="K166" s="118">
        <v>9</v>
      </c>
      <c r="L166" s="26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</row>
    <row r="167" spans="1:36" ht="15.6" x14ac:dyDescent="0.3">
      <c r="A167" s="96" t="s">
        <v>62</v>
      </c>
      <c r="B167" s="105">
        <v>5</v>
      </c>
      <c r="C167" s="93">
        <v>0</v>
      </c>
      <c r="D167" s="93">
        <v>1</v>
      </c>
      <c r="E167" s="93">
        <v>5</v>
      </c>
      <c r="F167" s="97">
        <v>8</v>
      </c>
      <c r="G167" s="117">
        <v>7</v>
      </c>
      <c r="H167" s="93">
        <v>1</v>
      </c>
      <c r="I167" s="93">
        <v>2</v>
      </c>
      <c r="J167" s="93">
        <v>2</v>
      </c>
      <c r="K167" s="118">
        <v>7</v>
      </c>
      <c r="L167" s="26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</row>
    <row r="168" spans="1:36" ht="55.8" customHeight="1" x14ac:dyDescent="0.3">
      <c r="A168" s="96" t="s">
        <v>171</v>
      </c>
      <c r="B168" s="105">
        <v>9</v>
      </c>
      <c r="C168" s="93">
        <v>0</v>
      </c>
      <c r="D168" s="93">
        <v>1</v>
      </c>
      <c r="E168" s="93">
        <v>4</v>
      </c>
      <c r="F168" s="97">
        <v>6</v>
      </c>
      <c r="G168" s="117">
        <v>10</v>
      </c>
      <c r="H168" s="93">
        <v>0</v>
      </c>
      <c r="I168" s="93">
        <v>0</v>
      </c>
      <c r="J168" s="93">
        <v>1</v>
      </c>
      <c r="K168" s="118">
        <v>9</v>
      </c>
      <c r="L168" s="26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</row>
    <row r="169" spans="1:36" ht="31.2" x14ac:dyDescent="0.3">
      <c r="A169" s="96" t="s">
        <v>64</v>
      </c>
      <c r="B169" s="105">
        <v>11</v>
      </c>
      <c r="C169" s="93">
        <v>0</v>
      </c>
      <c r="D169" s="93">
        <v>1</v>
      </c>
      <c r="E169" s="93">
        <v>1</v>
      </c>
      <c r="F169" s="97">
        <v>6</v>
      </c>
      <c r="G169" s="117">
        <v>8</v>
      </c>
      <c r="H169" s="93">
        <v>0</v>
      </c>
      <c r="I169" s="93">
        <v>0</v>
      </c>
      <c r="J169" s="93">
        <v>1</v>
      </c>
      <c r="K169" s="118">
        <v>10</v>
      </c>
      <c r="L169" s="26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</row>
    <row r="170" spans="1:36" ht="40.200000000000003" customHeight="1" x14ac:dyDescent="0.3">
      <c r="A170" s="96" t="s">
        <v>65</v>
      </c>
      <c r="B170" s="106">
        <v>5</v>
      </c>
      <c r="C170" s="103">
        <v>0</v>
      </c>
      <c r="D170" s="103">
        <v>1</v>
      </c>
      <c r="E170" s="103">
        <v>4</v>
      </c>
      <c r="F170" s="97">
        <v>9</v>
      </c>
      <c r="G170" s="117">
        <v>6</v>
      </c>
      <c r="H170" s="93">
        <v>0</v>
      </c>
      <c r="I170" s="93">
        <v>0</v>
      </c>
      <c r="J170" s="93">
        <v>4</v>
      </c>
      <c r="K170" s="118">
        <v>9</v>
      </c>
      <c r="L170" s="54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  <c r="X170" s="89"/>
      <c r="Y170" s="89"/>
      <c r="Z170" s="89"/>
      <c r="AA170" s="89"/>
      <c r="AB170" s="89"/>
      <c r="AC170" s="89"/>
      <c r="AD170" s="89"/>
      <c r="AE170" s="89"/>
      <c r="AF170" s="89"/>
      <c r="AG170" s="89"/>
      <c r="AH170" s="89"/>
      <c r="AI170" s="89"/>
      <c r="AJ170" s="27"/>
    </row>
    <row r="171" spans="1:36" ht="31.8" thickBot="1" x14ac:dyDescent="0.35">
      <c r="A171" s="96" t="s">
        <v>66</v>
      </c>
      <c r="B171" s="105">
        <v>8</v>
      </c>
      <c r="C171" s="93">
        <v>0</v>
      </c>
      <c r="D171" s="93">
        <v>1</v>
      </c>
      <c r="E171" s="93">
        <v>4</v>
      </c>
      <c r="F171" s="97">
        <v>6</v>
      </c>
      <c r="G171" s="119">
        <v>4</v>
      </c>
      <c r="H171" s="120">
        <v>0</v>
      </c>
      <c r="I171" s="120">
        <v>0</v>
      </c>
      <c r="J171" s="120">
        <v>5</v>
      </c>
      <c r="K171" s="121">
        <v>10</v>
      </c>
      <c r="L171" s="26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</row>
    <row r="172" spans="1:36" x14ac:dyDescent="0.3">
      <c r="A172" s="104"/>
      <c r="B172" s="98"/>
      <c r="C172" s="98"/>
      <c r="D172" s="98"/>
      <c r="E172" s="98"/>
      <c r="F172" s="98"/>
      <c r="G172" s="98"/>
      <c r="H172" s="98"/>
      <c r="I172" s="98"/>
      <c r="J172" s="27"/>
      <c r="K172" s="27"/>
      <c r="L172" s="26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</row>
    <row r="173" spans="1:36" x14ac:dyDescent="0.3">
      <c r="A173" s="26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6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</row>
    <row r="174" spans="1:36" x14ac:dyDescent="0.3">
      <c r="A174" s="26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6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</row>
    <row r="175" spans="1:36" x14ac:dyDescent="0.3">
      <c r="A175" s="26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6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</row>
    <row r="176" spans="1:36" ht="15.6" x14ac:dyDescent="0.3">
      <c r="A176" s="26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54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  <c r="X176" s="89"/>
      <c r="Y176" s="89"/>
      <c r="Z176" s="89"/>
      <c r="AA176" s="89"/>
      <c r="AB176" s="89"/>
      <c r="AC176" s="89"/>
      <c r="AD176" s="89"/>
      <c r="AE176" s="89"/>
      <c r="AF176" s="89"/>
      <c r="AG176" s="89"/>
      <c r="AH176" s="89"/>
      <c r="AI176" s="89"/>
      <c r="AJ176" s="27"/>
    </row>
    <row r="177" spans="12:36" x14ac:dyDescent="0.3">
      <c r="L177" s="26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</row>
    <row r="178" spans="12:36" x14ac:dyDescent="0.3">
      <c r="L178" s="26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</row>
    <row r="179" spans="12:36" x14ac:dyDescent="0.3">
      <c r="L179" s="26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</row>
    <row r="180" spans="12:36" x14ac:dyDescent="0.3">
      <c r="L180" s="26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</row>
    <row r="181" spans="12:36" x14ac:dyDescent="0.3">
      <c r="L181" s="26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</row>
    <row r="182" spans="12:36" ht="44.4" customHeight="1" x14ac:dyDescent="0.3">
      <c r="L182" s="54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  <c r="X182" s="89"/>
      <c r="Y182" s="89"/>
      <c r="Z182" s="89"/>
      <c r="AA182" s="89"/>
      <c r="AB182" s="89"/>
      <c r="AC182" s="89"/>
      <c r="AD182" s="89"/>
      <c r="AE182" s="89"/>
      <c r="AF182" s="89"/>
      <c r="AG182" s="89"/>
      <c r="AH182" s="89"/>
      <c r="AI182" s="89"/>
      <c r="AJ182" s="27"/>
    </row>
    <row r="183" spans="12:36" x14ac:dyDescent="0.3">
      <c r="L183" s="26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</row>
    <row r="184" spans="12:36" x14ac:dyDescent="0.3">
      <c r="L184" s="26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</row>
    <row r="185" spans="12:36" x14ac:dyDescent="0.3">
      <c r="L185" s="26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</row>
    <row r="186" spans="12:36" x14ac:dyDescent="0.3">
      <c r="L186" s="26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</row>
    <row r="187" spans="12:36" x14ac:dyDescent="0.3">
      <c r="L187" s="26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</row>
    <row r="188" spans="12:36" ht="15.6" x14ac:dyDescent="0.3">
      <c r="L188" s="54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  <c r="X188" s="89"/>
      <c r="Y188" s="89"/>
      <c r="Z188" s="89"/>
      <c r="AA188" s="89"/>
      <c r="AB188" s="89"/>
      <c r="AC188" s="89"/>
      <c r="AD188" s="89"/>
      <c r="AE188" s="89"/>
      <c r="AF188" s="89"/>
      <c r="AG188" s="89"/>
      <c r="AH188" s="89"/>
      <c r="AI188" s="89"/>
      <c r="AJ188" s="27"/>
    </row>
    <row r="189" spans="12:36" x14ac:dyDescent="0.3">
      <c r="L189" s="26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</row>
    <row r="190" spans="12:36" x14ac:dyDescent="0.3">
      <c r="L190" s="26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</row>
    <row r="191" spans="12:36" x14ac:dyDescent="0.3">
      <c r="L191" s="26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</row>
    <row r="192" spans="12:36" x14ac:dyDescent="0.3">
      <c r="L192" s="26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</row>
    <row r="193" spans="12:36" x14ac:dyDescent="0.3">
      <c r="L193" s="26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</row>
    <row r="194" spans="12:36" ht="15.6" x14ac:dyDescent="0.3">
      <c r="L194" s="54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  <c r="X194" s="89"/>
      <c r="Y194" s="89"/>
      <c r="Z194" s="89"/>
      <c r="AA194" s="89"/>
      <c r="AB194" s="89"/>
      <c r="AC194" s="89"/>
      <c r="AD194" s="89"/>
      <c r="AE194" s="89"/>
      <c r="AF194" s="89"/>
      <c r="AG194" s="89"/>
      <c r="AH194" s="89"/>
      <c r="AI194" s="89"/>
      <c r="AJ194" s="27"/>
    </row>
    <row r="195" spans="12:36" x14ac:dyDescent="0.3">
      <c r="L195" s="26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</row>
    <row r="196" spans="12:36" x14ac:dyDescent="0.3">
      <c r="L196" s="26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</row>
    <row r="197" spans="12:36" x14ac:dyDescent="0.3">
      <c r="L197" s="26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</row>
    <row r="198" spans="12:36" x14ac:dyDescent="0.3">
      <c r="L198" s="26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</row>
    <row r="199" spans="12:36" x14ac:dyDescent="0.3">
      <c r="L199" s="26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</row>
    <row r="200" spans="12:36" ht="15.6" x14ac:dyDescent="0.3">
      <c r="L200" s="54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  <c r="X200" s="89"/>
      <c r="Y200" s="89"/>
      <c r="Z200" s="89"/>
      <c r="AA200" s="89"/>
      <c r="AB200" s="89"/>
      <c r="AC200" s="89"/>
      <c r="AD200" s="89"/>
      <c r="AE200" s="89"/>
      <c r="AF200" s="89"/>
      <c r="AG200" s="89"/>
      <c r="AH200" s="89"/>
      <c r="AI200" s="89"/>
      <c r="AJ200" s="27"/>
    </row>
    <row r="201" spans="12:36" x14ac:dyDescent="0.3">
      <c r="L201" s="26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</row>
    <row r="202" spans="12:36" x14ac:dyDescent="0.3">
      <c r="L202" s="26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</row>
    <row r="203" spans="12:36" x14ac:dyDescent="0.3">
      <c r="L203" s="26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</row>
    <row r="204" spans="12:36" x14ac:dyDescent="0.3">
      <c r="L204" s="26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</row>
    <row r="205" spans="12:36" x14ac:dyDescent="0.3">
      <c r="L205" s="26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</row>
    <row r="206" spans="12:36" ht="15.6" x14ac:dyDescent="0.3">
      <c r="L206" s="54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  <c r="X206" s="89"/>
      <c r="Y206" s="89"/>
      <c r="Z206" s="89"/>
      <c r="AA206" s="89"/>
      <c r="AB206" s="89"/>
      <c r="AC206" s="89"/>
      <c r="AD206" s="89"/>
      <c r="AE206" s="89"/>
      <c r="AF206" s="89"/>
      <c r="AG206" s="89"/>
      <c r="AH206" s="89"/>
      <c r="AI206" s="89"/>
      <c r="AJ206" s="27"/>
    </row>
    <row r="207" spans="12:36" x14ac:dyDescent="0.3">
      <c r="L207" s="26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</row>
    <row r="208" spans="12:36" x14ac:dyDescent="0.3">
      <c r="L208" s="26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</row>
    <row r="209" spans="12:36" x14ac:dyDescent="0.3">
      <c r="L209" s="26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</row>
    <row r="210" spans="12:36" x14ac:dyDescent="0.3">
      <c r="L210" s="26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</row>
    <row r="211" spans="12:36" x14ac:dyDescent="0.3">
      <c r="L211" s="26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</row>
    <row r="212" spans="12:36" ht="15.6" x14ac:dyDescent="0.3">
      <c r="L212" s="54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  <c r="X212" s="89"/>
      <c r="Y212" s="89"/>
      <c r="Z212" s="89"/>
      <c r="AA212" s="89"/>
      <c r="AB212" s="89"/>
      <c r="AC212" s="89"/>
      <c r="AD212" s="89"/>
      <c r="AE212" s="89"/>
      <c r="AF212" s="89"/>
      <c r="AG212" s="89"/>
      <c r="AH212" s="89"/>
      <c r="AI212" s="89"/>
      <c r="AJ212" s="27"/>
    </row>
    <row r="213" spans="12:36" x14ac:dyDescent="0.3">
      <c r="L213" s="26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</row>
    <row r="214" spans="12:36" x14ac:dyDescent="0.3">
      <c r="L214" s="26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</row>
    <row r="215" spans="12:36" x14ac:dyDescent="0.3">
      <c r="L215" s="26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</row>
    <row r="216" spans="12:36" x14ac:dyDescent="0.3">
      <c r="L216" s="26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</row>
    <row r="217" spans="12:36" x14ac:dyDescent="0.3">
      <c r="L217" s="26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</row>
    <row r="218" spans="12:36" ht="15.6" x14ac:dyDescent="0.3">
      <c r="L218" s="54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  <c r="X218" s="89"/>
      <c r="Y218" s="89"/>
      <c r="Z218" s="89"/>
      <c r="AA218" s="89"/>
      <c r="AB218" s="89"/>
      <c r="AC218" s="89"/>
      <c r="AD218" s="89"/>
      <c r="AE218" s="89"/>
      <c r="AF218" s="89"/>
      <c r="AG218" s="89"/>
      <c r="AH218" s="89"/>
      <c r="AI218" s="89"/>
      <c r="AJ218" s="27"/>
    </row>
    <row r="219" spans="12:36" x14ac:dyDescent="0.3">
      <c r="L219" s="26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</row>
    <row r="220" spans="12:36" x14ac:dyDescent="0.3">
      <c r="L220" s="26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</row>
    <row r="221" spans="12:36" x14ac:dyDescent="0.3">
      <c r="L221" s="26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</row>
    <row r="222" spans="12:36" x14ac:dyDescent="0.3">
      <c r="L222" s="26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</row>
    <row r="223" spans="12:36" x14ac:dyDescent="0.3">
      <c r="L223" s="26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</row>
    <row r="224" spans="12:36" ht="15.6" x14ac:dyDescent="0.3">
      <c r="L224" s="54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  <c r="X224" s="89"/>
      <c r="Y224" s="89"/>
      <c r="Z224" s="89"/>
      <c r="AA224" s="89"/>
      <c r="AB224" s="89"/>
      <c r="AC224" s="89"/>
      <c r="AD224" s="89"/>
      <c r="AE224" s="89"/>
      <c r="AF224" s="89"/>
      <c r="AG224" s="89"/>
      <c r="AH224" s="89"/>
      <c r="AI224" s="89"/>
      <c r="AJ224" s="27"/>
    </row>
    <row r="225" spans="12:36" x14ac:dyDescent="0.3">
      <c r="L225" s="26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</row>
    <row r="226" spans="12:36" x14ac:dyDescent="0.3">
      <c r="L226" s="26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</row>
    <row r="227" spans="12:36" x14ac:dyDescent="0.3">
      <c r="L227" s="26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</row>
    <row r="228" spans="12:36" x14ac:dyDescent="0.3">
      <c r="L228" s="26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</row>
    <row r="229" spans="12:36" x14ac:dyDescent="0.3">
      <c r="L229" s="26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</row>
    <row r="230" spans="12:36" ht="15.6" x14ac:dyDescent="0.3">
      <c r="L230" s="54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  <c r="X230" s="89"/>
      <c r="Y230" s="89"/>
      <c r="Z230" s="89"/>
      <c r="AA230" s="89"/>
      <c r="AB230" s="89"/>
      <c r="AC230" s="89"/>
      <c r="AD230" s="89"/>
      <c r="AE230" s="89"/>
      <c r="AF230" s="89"/>
      <c r="AG230" s="89"/>
      <c r="AH230" s="89"/>
      <c r="AI230" s="89"/>
      <c r="AJ230" s="27"/>
    </row>
    <row r="231" spans="12:36" x14ac:dyDescent="0.3">
      <c r="L231" s="26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</row>
    <row r="232" spans="12:36" x14ac:dyDescent="0.3">
      <c r="L232" s="26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</row>
    <row r="233" spans="12:36" x14ac:dyDescent="0.3">
      <c r="L233" s="26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</row>
    <row r="234" spans="12:36" x14ac:dyDescent="0.3">
      <c r="L234" s="26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</row>
    <row r="235" spans="12:36" x14ac:dyDescent="0.3">
      <c r="L235" s="26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</row>
    <row r="236" spans="12:36" ht="15.6" x14ac:dyDescent="0.3">
      <c r="L236" s="54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  <c r="X236" s="89"/>
      <c r="Y236" s="89"/>
      <c r="Z236" s="89"/>
      <c r="AA236" s="89"/>
      <c r="AB236" s="89"/>
      <c r="AC236" s="89"/>
      <c r="AD236" s="89"/>
      <c r="AE236" s="89"/>
      <c r="AF236" s="89"/>
      <c r="AG236" s="89"/>
      <c r="AH236" s="89"/>
      <c r="AI236" s="89"/>
      <c r="AJ236" s="27"/>
    </row>
    <row r="237" spans="12:36" x14ac:dyDescent="0.3">
      <c r="L237" s="26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</row>
    <row r="238" spans="12:36" x14ac:dyDescent="0.3">
      <c r="L238" s="26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</row>
    <row r="239" spans="12:36" x14ac:dyDescent="0.3">
      <c r="L239" s="26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</row>
    <row r="240" spans="12:36" x14ac:dyDescent="0.3">
      <c r="L240" s="26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</row>
    <row r="241" spans="12:36" x14ac:dyDescent="0.3">
      <c r="L241" s="26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</row>
  </sheetData>
  <mergeCells count="9">
    <mergeCell ref="B157:F157"/>
    <mergeCell ref="G157:K157"/>
    <mergeCell ref="A137:H137"/>
    <mergeCell ref="A3:N4"/>
    <mergeCell ref="A5:I5"/>
    <mergeCell ref="A80:M80"/>
    <mergeCell ref="A64:O64"/>
    <mergeCell ref="A57:I57"/>
    <mergeCell ref="A38:F38"/>
  </mergeCells>
  <pageMargins left="0.7" right="0.7" top="0.75" bottom="0.75" header="0.3" footer="0.3"/>
  <pageSetup paperSize="9" scale="6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103"/>
  <sheetViews>
    <sheetView view="pageBreakPreview" zoomScale="60" zoomScaleNormal="100" workbookViewId="0">
      <selection activeCell="B2" sqref="B2:P2"/>
    </sheetView>
  </sheetViews>
  <sheetFormatPr defaultRowHeight="14.4" x14ac:dyDescent="0.3"/>
  <cols>
    <col min="2" max="2" width="28.6640625" customWidth="1"/>
    <col min="3" max="23" width="4.6640625" customWidth="1"/>
  </cols>
  <sheetData>
    <row r="2" spans="1:25" ht="44.25" customHeight="1" x14ac:dyDescent="0.3">
      <c r="B2" s="123" t="s">
        <v>52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</row>
    <row r="4" spans="1:25" ht="15.75" thickBot="1" x14ac:dyDescent="0.3"/>
    <row r="5" spans="1:25" ht="34.5" customHeight="1" thickBot="1" x14ac:dyDescent="0.35">
      <c r="A5" s="7">
        <v>1</v>
      </c>
      <c r="B5" s="9" t="s">
        <v>53</v>
      </c>
      <c r="C5" s="7">
        <v>1</v>
      </c>
      <c r="D5" s="7">
        <v>2</v>
      </c>
      <c r="E5" s="7">
        <v>3</v>
      </c>
      <c r="F5" s="7">
        <v>4</v>
      </c>
      <c r="G5" s="7">
        <v>5</v>
      </c>
      <c r="H5" s="7">
        <v>6</v>
      </c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>
        <v>14</v>
      </c>
      <c r="Q5" s="7">
        <v>15</v>
      </c>
      <c r="R5" s="7">
        <v>16</v>
      </c>
      <c r="S5" s="7">
        <v>17</v>
      </c>
      <c r="T5" s="7">
        <v>18</v>
      </c>
      <c r="U5" s="7">
        <v>19</v>
      </c>
      <c r="V5" s="7">
        <v>20</v>
      </c>
      <c r="W5" s="7">
        <v>21</v>
      </c>
      <c r="X5" s="7"/>
    </row>
    <row r="6" spans="1:25" ht="15.75" customHeight="1" thickBot="1" x14ac:dyDescent="0.35">
      <c r="A6" s="7"/>
      <c r="B6" s="10" t="s">
        <v>67</v>
      </c>
      <c r="C6" s="79">
        <v>1</v>
      </c>
      <c r="D6" s="79">
        <v>1</v>
      </c>
      <c r="E6" s="79"/>
      <c r="F6" s="79">
        <v>1</v>
      </c>
      <c r="G6" s="79">
        <v>1</v>
      </c>
      <c r="H6" s="62"/>
      <c r="I6" s="62">
        <v>1</v>
      </c>
      <c r="J6" s="62">
        <v>1</v>
      </c>
      <c r="K6" s="62">
        <v>1</v>
      </c>
      <c r="L6" s="62"/>
      <c r="M6" s="62"/>
      <c r="N6" s="62">
        <v>1</v>
      </c>
      <c r="O6" s="62">
        <v>1</v>
      </c>
      <c r="P6" s="62">
        <v>1</v>
      </c>
      <c r="Q6" s="62"/>
      <c r="R6" s="62">
        <v>1</v>
      </c>
      <c r="S6" s="62"/>
      <c r="T6" s="62">
        <v>1</v>
      </c>
      <c r="U6" s="62">
        <v>1</v>
      </c>
      <c r="V6" s="62">
        <v>1</v>
      </c>
      <c r="W6" s="62">
        <v>1</v>
      </c>
      <c r="X6" s="62">
        <f>SUM(C6:W6)</f>
        <v>15</v>
      </c>
      <c r="Y6" s="74">
        <f>X6/21*100</f>
        <v>71.428571428571431</v>
      </c>
    </row>
    <row r="7" spans="1:25" ht="15.75" customHeight="1" thickBot="1" x14ac:dyDescent="0.35">
      <c r="A7" s="7"/>
      <c r="B7" s="11" t="s">
        <v>68</v>
      </c>
      <c r="C7" s="63"/>
      <c r="D7" s="63"/>
      <c r="E7" s="63"/>
      <c r="F7" s="63"/>
      <c r="G7" s="63"/>
      <c r="H7" s="63">
        <v>1</v>
      </c>
      <c r="I7" s="63"/>
      <c r="J7" s="63"/>
      <c r="K7" s="63"/>
      <c r="L7" s="63"/>
      <c r="M7" s="63">
        <v>1</v>
      </c>
      <c r="N7" s="63"/>
      <c r="O7" s="63"/>
      <c r="P7" s="63"/>
      <c r="Q7" s="63">
        <v>1</v>
      </c>
      <c r="R7" s="63"/>
      <c r="S7" s="63">
        <v>1</v>
      </c>
      <c r="T7" s="63"/>
      <c r="U7" s="63"/>
      <c r="V7" s="63"/>
      <c r="W7" s="63"/>
      <c r="X7" s="62">
        <f t="shared" ref="X7:X70" si="0">SUM(C7:W7)</f>
        <v>4</v>
      </c>
      <c r="Y7" s="74">
        <f t="shared" ref="Y7:Y70" si="1">X7/21*100</f>
        <v>19.047619047619047</v>
      </c>
    </row>
    <row r="8" spans="1:25" ht="15.75" customHeight="1" thickBot="1" x14ac:dyDescent="0.35">
      <c r="A8" s="7"/>
      <c r="B8" s="11" t="s">
        <v>69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2">
        <f t="shared" si="0"/>
        <v>0</v>
      </c>
      <c r="Y8" s="74">
        <f t="shared" si="1"/>
        <v>0</v>
      </c>
    </row>
    <row r="9" spans="1:25" ht="15.75" customHeight="1" thickBot="1" x14ac:dyDescent="0.35">
      <c r="A9" s="7"/>
      <c r="B9" s="11" t="s">
        <v>70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2">
        <f t="shared" si="0"/>
        <v>0</v>
      </c>
      <c r="Y9" s="74">
        <f t="shared" si="1"/>
        <v>0</v>
      </c>
    </row>
    <row r="10" spans="1:25" ht="15.75" customHeight="1" thickBot="1" x14ac:dyDescent="0.35">
      <c r="A10" s="7"/>
      <c r="B10" s="11" t="s">
        <v>71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2">
        <f t="shared" si="0"/>
        <v>0</v>
      </c>
      <c r="Y10" s="74">
        <f t="shared" si="1"/>
        <v>0</v>
      </c>
    </row>
    <row r="11" spans="1:25" ht="15.75" customHeight="1" thickBot="1" x14ac:dyDescent="0.35">
      <c r="A11" s="7"/>
      <c r="B11" s="11" t="s">
        <v>72</v>
      </c>
      <c r="C11" s="63"/>
      <c r="D11" s="63"/>
      <c r="E11" s="63">
        <v>1</v>
      </c>
      <c r="F11" s="63"/>
      <c r="G11" s="63"/>
      <c r="H11" s="63"/>
      <c r="I11" s="63"/>
      <c r="J11" s="63"/>
      <c r="K11" s="63"/>
      <c r="L11" s="63">
        <v>1</v>
      </c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2">
        <f t="shared" si="0"/>
        <v>2</v>
      </c>
      <c r="Y11" s="74">
        <f t="shared" si="1"/>
        <v>9.5238095238095237</v>
      </c>
    </row>
    <row r="12" spans="1:25" ht="48" customHeight="1" thickBot="1" x14ac:dyDescent="0.35">
      <c r="A12" s="7">
        <v>2</v>
      </c>
      <c r="B12" s="12" t="s">
        <v>54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6">
        <f>SUM(X6:X11)</f>
        <v>21</v>
      </c>
      <c r="Y12" s="74">
        <f t="shared" si="1"/>
        <v>100</v>
      </c>
    </row>
    <row r="13" spans="1:25" ht="15.75" customHeight="1" thickBot="1" x14ac:dyDescent="0.35">
      <c r="A13" s="7"/>
      <c r="B13" s="10" t="s">
        <v>67</v>
      </c>
      <c r="C13" s="7">
        <v>1</v>
      </c>
      <c r="D13" s="7">
        <v>1</v>
      </c>
      <c r="E13" s="7"/>
      <c r="F13" s="7">
        <v>1</v>
      </c>
      <c r="G13" s="7">
        <v>1</v>
      </c>
      <c r="H13" s="7">
        <v>1</v>
      </c>
      <c r="I13" s="7">
        <v>1</v>
      </c>
      <c r="J13" s="7"/>
      <c r="K13" s="7">
        <v>1</v>
      </c>
      <c r="L13" s="7"/>
      <c r="M13" s="7">
        <v>1</v>
      </c>
      <c r="N13" s="7">
        <v>1</v>
      </c>
      <c r="O13" s="7">
        <v>1</v>
      </c>
      <c r="P13" s="7">
        <v>1</v>
      </c>
      <c r="Q13" s="7"/>
      <c r="R13" s="7">
        <v>1</v>
      </c>
      <c r="S13" s="7">
        <v>1</v>
      </c>
      <c r="T13" s="7">
        <v>1</v>
      </c>
      <c r="U13" s="7">
        <v>1</v>
      </c>
      <c r="V13" s="7">
        <v>1</v>
      </c>
      <c r="W13" s="7">
        <v>1</v>
      </c>
      <c r="X13" s="62">
        <f t="shared" si="0"/>
        <v>17</v>
      </c>
      <c r="Y13" s="74">
        <f t="shared" si="1"/>
        <v>80.952380952380949</v>
      </c>
    </row>
    <row r="14" spans="1:25" ht="15.75" customHeight="1" thickBot="1" x14ac:dyDescent="0.35">
      <c r="A14" s="7"/>
      <c r="B14" s="11" t="s">
        <v>68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62">
        <f t="shared" si="0"/>
        <v>0</v>
      </c>
      <c r="Y14" s="74">
        <f t="shared" si="1"/>
        <v>0</v>
      </c>
    </row>
    <row r="15" spans="1:25" ht="15.75" customHeight="1" thickBot="1" x14ac:dyDescent="0.35">
      <c r="A15" s="7"/>
      <c r="B15" s="11" t="s">
        <v>69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62">
        <f t="shared" si="0"/>
        <v>0</v>
      </c>
      <c r="Y15" s="74">
        <f t="shared" si="1"/>
        <v>0</v>
      </c>
    </row>
    <row r="16" spans="1:25" ht="15.75" customHeight="1" thickBot="1" x14ac:dyDescent="0.35">
      <c r="A16" s="7"/>
      <c r="B16" s="11" t="s">
        <v>70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62">
        <f t="shared" si="0"/>
        <v>0</v>
      </c>
      <c r="Y16" s="74">
        <f t="shared" si="1"/>
        <v>0</v>
      </c>
    </row>
    <row r="17" spans="1:25" ht="15.75" customHeight="1" thickBot="1" x14ac:dyDescent="0.35">
      <c r="A17" s="7"/>
      <c r="B17" s="11" t="s">
        <v>71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62">
        <f t="shared" si="0"/>
        <v>0</v>
      </c>
      <c r="Y17" s="74">
        <f t="shared" si="1"/>
        <v>0</v>
      </c>
    </row>
    <row r="18" spans="1:25" ht="15.75" customHeight="1" thickBot="1" x14ac:dyDescent="0.35">
      <c r="A18" s="7"/>
      <c r="B18" s="11" t="s">
        <v>72</v>
      </c>
      <c r="C18" s="7"/>
      <c r="D18" s="7"/>
      <c r="E18" s="7">
        <v>1</v>
      </c>
      <c r="F18" s="7"/>
      <c r="G18" s="7"/>
      <c r="H18" s="7"/>
      <c r="I18" s="7"/>
      <c r="J18" s="7">
        <v>1</v>
      </c>
      <c r="K18" s="7"/>
      <c r="L18" s="7">
        <v>1</v>
      </c>
      <c r="M18" s="7"/>
      <c r="N18" s="7"/>
      <c r="O18" s="7"/>
      <c r="P18" s="7"/>
      <c r="Q18" s="7">
        <v>1</v>
      </c>
      <c r="R18" s="7"/>
      <c r="S18" s="7"/>
      <c r="T18" s="7"/>
      <c r="U18" s="7"/>
      <c r="V18" s="7"/>
      <c r="W18" s="7"/>
      <c r="X18" s="62">
        <f t="shared" si="0"/>
        <v>4</v>
      </c>
      <c r="Y18" s="74">
        <f t="shared" si="1"/>
        <v>19.047619047619047</v>
      </c>
    </row>
    <row r="19" spans="1:25" ht="80.25" customHeight="1" thickBot="1" x14ac:dyDescent="0.35">
      <c r="A19" s="7">
        <v>3</v>
      </c>
      <c r="B19" s="12" t="s">
        <v>55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6">
        <f>SUM(X13:X18)</f>
        <v>21</v>
      </c>
      <c r="Y19" s="74">
        <f t="shared" si="1"/>
        <v>100</v>
      </c>
    </row>
    <row r="20" spans="1:25" ht="15.75" customHeight="1" thickBot="1" x14ac:dyDescent="0.35">
      <c r="A20" s="7"/>
      <c r="B20" s="10" t="s">
        <v>67</v>
      </c>
      <c r="C20" s="7">
        <v>1</v>
      </c>
      <c r="D20" s="7">
        <v>1</v>
      </c>
      <c r="E20" s="7"/>
      <c r="F20" s="7">
        <v>1</v>
      </c>
      <c r="G20" s="7">
        <v>1</v>
      </c>
      <c r="H20" s="7">
        <v>1</v>
      </c>
      <c r="I20" s="7">
        <v>1</v>
      </c>
      <c r="J20" s="7"/>
      <c r="K20" s="7">
        <v>1</v>
      </c>
      <c r="L20" s="7"/>
      <c r="M20" s="7"/>
      <c r="N20" s="7">
        <v>1</v>
      </c>
      <c r="O20" s="7"/>
      <c r="P20" s="7"/>
      <c r="Q20" s="7"/>
      <c r="R20" s="7"/>
      <c r="S20" s="7">
        <v>1</v>
      </c>
      <c r="T20" s="7">
        <v>1</v>
      </c>
      <c r="U20" s="7">
        <v>1</v>
      </c>
      <c r="V20" s="7"/>
      <c r="W20" s="7">
        <v>1</v>
      </c>
      <c r="X20" s="62">
        <f t="shared" si="0"/>
        <v>12</v>
      </c>
      <c r="Y20" s="74">
        <f t="shared" si="1"/>
        <v>57.142857142857139</v>
      </c>
    </row>
    <row r="21" spans="1:25" ht="15.75" customHeight="1" thickBot="1" x14ac:dyDescent="0.35">
      <c r="A21" s="7"/>
      <c r="B21" s="11" t="s">
        <v>68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62">
        <f t="shared" si="0"/>
        <v>0</v>
      </c>
      <c r="Y21" s="74">
        <f t="shared" si="1"/>
        <v>0</v>
      </c>
    </row>
    <row r="22" spans="1:25" ht="15.75" customHeight="1" thickBot="1" x14ac:dyDescent="0.35">
      <c r="A22" s="7"/>
      <c r="B22" s="11" t="s">
        <v>69</v>
      </c>
      <c r="C22" s="7"/>
      <c r="D22" s="7"/>
      <c r="E22" s="7"/>
      <c r="F22" s="7"/>
      <c r="G22" s="7"/>
      <c r="H22" s="7"/>
      <c r="I22" s="7"/>
      <c r="J22" s="7">
        <v>1</v>
      </c>
      <c r="K22" s="7"/>
      <c r="L22" s="7"/>
      <c r="M22" s="7"/>
      <c r="N22" s="7"/>
      <c r="O22" s="7">
        <v>1</v>
      </c>
      <c r="P22" s="7"/>
      <c r="Q22" s="7"/>
      <c r="R22" s="7">
        <v>1</v>
      </c>
      <c r="S22" s="7"/>
      <c r="T22" s="7"/>
      <c r="U22" s="7"/>
      <c r="V22" s="7">
        <v>1</v>
      </c>
      <c r="W22" s="7"/>
      <c r="X22" s="62">
        <f t="shared" si="0"/>
        <v>4</v>
      </c>
      <c r="Y22" s="74">
        <f t="shared" si="1"/>
        <v>19.047619047619047</v>
      </c>
    </row>
    <row r="23" spans="1:25" ht="15.75" customHeight="1" thickBot="1" x14ac:dyDescent="0.35">
      <c r="A23" s="7"/>
      <c r="B23" s="11" t="s">
        <v>70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>
        <v>1</v>
      </c>
      <c r="Q23" s="7"/>
      <c r="R23" s="7"/>
      <c r="S23" s="7"/>
      <c r="T23" s="7"/>
      <c r="U23" s="7"/>
      <c r="V23" s="7"/>
      <c r="W23" s="7"/>
      <c r="X23" s="62">
        <f t="shared" si="0"/>
        <v>1</v>
      </c>
      <c r="Y23" s="74">
        <f t="shared" si="1"/>
        <v>4.7619047619047619</v>
      </c>
    </row>
    <row r="24" spans="1:25" ht="15.75" customHeight="1" thickBot="1" x14ac:dyDescent="0.35">
      <c r="A24" s="7"/>
      <c r="B24" s="11" t="s">
        <v>71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>
        <v>1</v>
      </c>
      <c r="N24" s="7"/>
      <c r="O24" s="7"/>
      <c r="P24" s="7"/>
      <c r="Q24" s="7"/>
      <c r="R24" s="7"/>
      <c r="S24" s="7"/>
      <c r="T24" s="7"/>
      <c r="U24" s="7"/>
      <c r="V24" s="7"/>
      <c r="W24" s="7"/>
      <c r="X24" s="62">
        <f t="shared" si="0"/>
        <v>1</v>
      </c>
      <c r="Y24" s="74">
        <f t="shared" si="1"/>
        <v>4.7619047619047619</v>
      </c>
    </row>
    <row r="25" spans="1:25" ht="15.75" customHeight="1" thickBot="1" x14ac:dyDescent="0.35">
      <c r="A25" s="7"/>
      <c r="B25" s="11" t="s">
        <v>72</v>
      </c>
      <c r="C25" s="7"/>
      <c r="D25" s="7"/>
      <c r="E25" s="7">
        <v>1</v>
      </c>
      <c r="F25" s="7"/>
      <c r="G25" s="7"/>
      <c r="H25" s="7"/>
      <c r="I25" s="7"/>
      <c r="J25" s="7"/>
      <c r="K25" s="7"/>
      <c r="L25" s="7">
        <v>1</v>
      </c>
      <c r="M25" s="7"/>
      <c r="N25" s="7"/>
      <c r="O25" s="7"/>
      <c r="P25" s="7"/>
      <c r="Q25" s="7">
        <v>1</v>
      </c>
      <c r="R25" s="7"/>
      <c r="S25" s="7"/>
      <c r="T25" s="7"/>
      <c r="U25" s="7"/>
      <c r="V25" s="7"/>
      <c r="W25" s="7"/>
      <c r="X25" s="62">
        <f t="shared" si="0"/>
        <v>3</v>
      </c>
      <c r="Y25" s="74">
        <f t="shared" si="1"/>
        <v>14.285714285714285</v>
      </c>
    </row>
    <row r="26" spans="1:25" ht="33.75" customHeight="1" thickBot="1" x14ac:dyDescent="0.35">
      <c r="A26" s="7">
        <v>4</v>
      </c>
      <c r="B26" s="12" t="s">
        <v>56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6">
        <f>SUM(X20:X25)</f>
        <v>21</v>
      </c>
      <c r="Y26" s="74">
        <f t="shared" si="1"/>
        <v>100</v>
      </c>
    </row>
    <row r="27" spans="1:25" ht="15.75" customHeight="1" thickBot="1" x14ac:dyDescent="0.35">
      <c r="A27" s="7"/>
      <c r="B27" s="13" t="s">
        <v>67</v>
      </c>
      <c r="C27" s="7"/>
      <c r="D27" s="7"/>
      <c r="E27" s="7">
        <v>1</v>
      </c>
      <c r="F27" s="7"/>
      <c r="G27" s="7"/>
      <c r="H27" s="7"/>
      <c r="I27" s="7">
        <v>1</v>
      </c>
      <c r="J27" s="7"/>
      <c r="K27" s="7"/>
      <c r="L27" s="7"/>
      <c r="M27" s="7"/>
      <c r="N27" s="7"/>
      <c r="O27" s="7"/>
      <c r="P27" s="7"/>
      <c r="Q27" s="7"/>
      <c r="R27" s="7"/>
      <c r="S27" s="7"/>
      <c r="T27" s="7">
        <v>1</v>
      </c>
      <c r="U27" s="7"/>
      <c r="V27" s="7"/>
      <c r="W27" s="7">
        <v>1</v>
      </c>
      <c r="X27" s="62">
        <f t="shared" si="0"/>
        <v>4</v>
      </c>
      <c r="Y27" s="74">
        <f t="shared" si="1"/>
        <v>19.047619047619047</v>
      </c>
    </row>
    <row r="28" spans="1:25" ht="15.75" customHeight="1" thickBot="1" x14ac:dyDescent="0.35">
      <c r="A28" s="7"/>
      <c r="B28" s="14" t="s">
        <v>68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62">
        <f t="shared" si="0"/>
        <v>0</v>
      </c>
      <c r="Y28" s="74">
        <f t="shared" si="1"/>
        <v>0</v>
      </c>
    </row>
    <row r="29" spans="1:25" ht="15.75" customHeight="1" thickBot="1" x14ac:dyDescent="0.35">
      <c r="A29" s="7"/>
      <c r="B29" s="14" t="s">
        <v>69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62">
        <f t="shared" si="0"/>
        <v>0</v>
      </c>
      <c r="Y29" s="74">
        <f t="shared" si="1"/>
        <v>0</v>
      </c>
    </row>
    <row r="30" spans="1:25" ht="15.75" customHeight="1" thickBot="1" x14ac:dyDescent="0.35">
      <c r="A30" s="7"/>
      <c r="B30" s="14" t="s">
        <v>70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>
        <v>1</v>
      </c>
      <c r="W30" s="7"/>
      <c r="X30" s="62">
        <f t="shared" si="0"/>
        <v>1</v>
      </c>
      <c r="Y30" s="74">
        <f t="shared" si="1"/>
        <v>4.7619047619047619</v>
      </c>
    </row>
    <row r="31" spans="1:25" ht="15.75" customHeight="1" thickBot="1" x14ac:dyDescent="0.35">
      <c r="A31" s="7"/>
      <c r="B31" s="14" t="s">
        <v>71</v>
      </c>
      <c r="C31" s="7">
        <v>1</v>
      </c>
      <c r="D31" s="7">
        <v>1</v>
      </c>
      <c r="E31" s="7"/>
      <c r="F31" s="7">
        <v>1</v>
      </c>
      <c r="G31" s="7">
        <v>1</v>
      </c>
      <c r="H31" s="7">
        <v>1</v>
      </c>
      <c r="I31" s="7"/>
      <c r="J31" s="7">
        <v>1</v>
      </c>
      <c r="K31" s="7">
        <v>1</v>
      </c>
      <c r="L31" s="7">
        <v>1</v>
      </c>
      <c r="M31" s="7">
        <v>1</v>
      </c>
      <c r="N31" s="7">
        <v>1</v>
      </c>
      <c r="O31" s="7">
        <v>1</v>
      </c>
      <c r="P31" s="7">
        <v>1</v>
      </c>
      <c r="Q31" s="7"/>
      <c r="R31" s="7">
        <v>1</v>
      </c>
      <c r="S31" s="7">
        <v>1</v>
      </c>
      <c r="T31" s="7"/>
      <c r="U31" s="7">
        <v>1</v>
      </c>
      <c r="V31" s="7"/>
      <c r="W31" s="7"/>
      <c r="X31" s="62">
        <f t="shared" si="0"/>
        <v>15</v>
      </c>
      <c r="Y31" s="74">
        <f t="shared" si="1"/>
        <v>71.428571428571431</v>
      </c>
    </row>
    <row r="32" spans="1:25" ht="15.75" customHeight="1" thickBot="1" x14ac:dyDescent="0.35">
      <c r="A32" s="7"/>
      <c r="B32" s="14" t="s">
        <v>72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>
        <v>1</v>
      </c>
      <c r="R32" s="7"/>
      <c r="S32" s="7"/>
      <c r="T32" s="7"/>
      <c r="U32" s="7"/>
      <c r="V32" s="7"/>
      <c r="W32" s="7"/>
      <c r="X32" s="62">
        <f t="shared" si="0"/>
        <v>1</v>
      </c>
      <c r="Y32" s="74">
        <f t="shared" si="1"/>
        <v>4.7619047619047619</v>
      </c>
    </row>
    <row r="33" spans="1:25" ht="99.75" customHeight="1" thickBot="1" x14ac:dyDescent="0.35">
      <c r="A33" s="7">
        <v>5</v>
      </c>
      <c r="B33" s="12" t="s">
        <v>57</v>
      </c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6">
        <f>SUM(X27:X32)</f>
        <v>21</v>
      </c>
      <c r="Y33" s="74">
        <f t="shared" si="1"/>
        <v>100</v>
      </c>
    </row>
    <row r="34" spans="1:25" ht="15.75" customHeight="1" thickBot="1" x14ac:dyDescent="0.35">
      <c r="A34" s="7"/>
      <c r="B34" s="13" t="s">
        <v>67</v>
      </c>
      <c r="C34" s="7">
        <v>1</v>
      </c>
      <c r="D34" s="7">
        <v>1</v>
      </c>
      <c r="E34" s="7"/>
      <c r="F34" s="7"/>
      <c r="G34" s="7">
        <v>1</v>
      </c>
      <c r="H34" s="7">
        <v>1</v>
      </c>
      <c r="I34" s="7">
        <v>1</v>
      </c>
      <c r="J34" s="7"/>
      <c r="K34" s="7">
        <v>1</v>
      </c>
      <c r="L34" s="7"/>
      <c r="M34" s="7">
        <v>1</v>
      </c>
      <c r="N34" s="7">
        <v>1</v>
      </c>
      <c r="O34" s="7">
        <v>1</v>
      </c>
      <c r="P34" s="7">
        <v>1</v>
      </c>
      <c r="Q34" s="7"/>
      <c r="R34" s="7">
        <v>1</v>
      </c>
      <c r="S34" s="7"/>
      <c r="T34" s="7">
        <v>1</v>
      </c>
      <c r="U34" s="7">
        <v>1</v>
      </c>
      <c r="V34" s="7">
        <v>1</v>
      </c>
      <c r="W34" s="7">
        <v>1</v>
      </c>
      <c r="X34" s="62">
        <f t="shared" si="0"/>
        <v>15</v>
      </c>
      <c r="Y34" s="74">
        <f t="shared" si="1"/>
        <v>71.428571428571431</v>
      </c>
    </row>
    <row r="35" spans="1:25" ht="15.75" customHeight="1" thickBot="1" x14ac:dyDescent="0.35">
      <c r="A35" s="7"/>
      <c r="B35" s="14" t="s">
        <v>68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62">
        <f t="shared" si="0"/>
        <v>0</v>
      </c>
      <c r="Y35" s="74">
        <f t="shared" si="1"/>
        <v>0</v>
      </c>
    </row>
    <row r="36" spans="1:25" ht="15.75" customHeight="1" thickBot="1" x14ac:dyDescent="0.35">
      <c r="A36" s="7"/>
      <c r="B36" s="14" t="s">
        <v>69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62">
        <f t="shared" si="0"/>
        <v>0</v>
      </c>
      <c r="Y36" s="74">
        <f t="shared" si="1"/>
        <v>0</v>
      </c>
    </row>
    <row r="37" spans="1:25" ht="15.75" customHeight="1" thickBot="1" x14ac:dyDescent="0.35">
      <c r="A37" s="7"/>
      <c r="B37" s="14" t="s">
        <v>70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62">
        <f t="shared" si="0"/>
        <v>0</v>
      </c>
      <c r="Y37" s="74">
        <f t="shared" si="1"/>
        <v>0</v>
      </c>
    </row>
    <row r="38" spans="1:25" ht="15.75" customHeight="1" thickBot="1" x14ac:dyDescent="0.35">
      <c r="A38" s="7"/>
      <c r="B38" s="14" t="s">
        <v>71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>
        <v>1</v>
      </c>
      <c r="W38" s="7"/>
      <c r="X38" s="62">
        <f t="shared" si="0"/>
        <v>1</v>
      </c>
      <c r="Y38" s="74">
        <f t="shared" si="1"/>
        <v>4.7619047619047619</v>
      </c>
    </row>
    <row r="39" spans="1:25" ht="15.75" customHeight="1" thickBot="1" x14ac:dyDescent="0.35">
      <c r="A39" s="7"/>
      <c r="B39" s="14" t="s">
        <v>72</v>
      </c>
      <c r="C39" s="7"/>
      <c r="D39" s="7"/>
      <c r="E39" s="7">
        <v>1</v>
      </c>
      <c r="F39" s="7">
        <v>1</v>
      </c>
      <c r="G39" s="7"/>
      <c r="H39" s="7"/>
      <c r="I39" s="7"/>
      <c r="J39" s="7">
        <v>1</v>
      </c>
      <c r="K39" s="7"/>
      <c r="L39" s="7">
        <v>1</v>
      </c>
      <c r="M39" s="7"/>
      <c r="N39" s="7"/>
      <c r="O39" s="7"/>
      <c r="P39" s="7"/>
      <c r="Q39" s="7">
        <v>1</v>
      </c>
      <c r="R39" s="7"/>
      <c r="S39" s="7"/>
      <c r="T39" s="7"/>
      <c r="U39" s="7"/>
      <c r="V39" s="7"/>
      <c r="W39" s="7"/>
      <c r="X39" s="62">
        <f t="shared" si="0"/>
        <v>5</v>
      </c>
      <c r="Y39" s="74">
        <f t="shared" si="1"/>
        <v>23.809523809523807</v>
      </c>
    </row>
    <row r="40" spans="1:25" ht="58.5" customHeight="1" thickBot="1" x14ac:dyDescent="0.35">
      <c r="A40" s="7">
        <v>6</v>
      </c>
      <c r="B40" s="12" t="s">
        <v>58</v>
      </c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6">
        <f>SUM(X34:X39)</f>
        <v>21</v>
      </c>
      <c r="Y40" s="74">
        <f t="shared" si="1"/>
        <v>100</v>
      </c>
    </row>
    <row r="41" spans="1:25" ht="15.75" customHeight="1" thickBot="1" x14ac:dyDescent="0.35">
      <c r="A41" s="7"/>
      <c r="B41" s="13" t="s">
        <v>67</v>
      </c>
      <c r="C41" s="7"/>
      <c r="D41" s="7">
        <v>1</v>
      </c>
      <c r="E41" s="7">
        <v>1</v>
      </c>
      <c r="F41" s="7"/>
      <c r="G41" s="7">
        <v>1</v>
      </c>
      <c r="H41" s="7"/>
      <c r="I41" s="7">
        <v>1</v>
      </c>
      <c r="J41" s="7"/>
      <c r="K41" s="7"/>
      <c r="L41" s="7"/>
      <c r="M41" s="7"/>
      <c r="N41" s="7">
        <v>1</v>
      </c>
      <c r="O41" s="7"/>
      <c r="P41" s="7">
        <v>1</v>
      </c>
      <c r="Q41" s="7"/>
      <c r="R41" s="7"/>
      <c r="S41" s="7">
        <v>1</v>
      </c>
      <c r="T41" s="7">
        <v>1</v>
      </c>
      <c r="U41" s="7"/>
      <c r="V41" s="7">
        <v>1</v>
      </c>
      <c r="W41" s="7"/>
      <c r="X41" s="62">
        <f t="shared" si="0"/>
        <v>9</v>
      </c>
      <c r="Y41" s="74">
        <f t="shared" si="1"/>
        <v>42.857142857142854</v>
      </c>
    </row>
    <row r="42" spans="1:25" ht="15.75" customHeight="1" thickBot="1" x14ac:dyDescent="0.35">
      <c r="A42" s="7"/>
      <c r="B42" s="14" t="s">
        <v>68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62">
        <f t="shared" si="0"/>
        <v>0</v>
      </c>
      <c r="Y42" s="74">
        <f t="shared" si="1"/>
        <v>0</v>
      </c>
    </row>
    <row r="43" spans="1:25" ht="15.75" customHeight="1" thickBot="1" x14ac:dyDescent="0.35">
      <c r="A43" s="7"/>
      <c r="B43" s="14" t="s">
        <v>69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62">
        <f t="shared" si="0"/>
        <v>0</v>
      </c>
      <c r="Y43" s="74">
        <f t="shared" si="1"/>
        <v>0</v>
      </c>
    </row>
    <row r="44" spans="1:25" ht="15.75" customHeight="1" thickBot="1" x14ac:dyDescent="0.35">
      <c r="A44" s="7"/>
      <c r="B44" s="14" t="s">
        <v>70</v>
      </c>
      <c r="C44" s="7"/>
      <c r="D44" s="7"/>
      <c r="E44" s="7"/>
      <c r="F44" s="7"/>
      <c r="G44" s="7"/>
      <c r="H44" s="7">
        <v>1</v>
      </c>
      <c r="I44" s="7"/>
      <c r="J44" s="7"/>
      <c r="K44" s="7"/>
      <c r="L44" s="7"/>
      <c r="M44" s="7"/>
      <c r="N44" s="7"/>
      <c r="O44" s="7"/>
      <c r="P44" s="7"/>
      <c r="Q44" s="7"/>
      <c r="R44" s="7">
        <v>1</v>
      </c>
      <c r="S44" s="7"/>
      <c r="T44" s="7"/>
      <c r="U44" s="7"/>
      <c r="V44" s="7"/>
      <c r="W44" s="7"/>
      <c r="X44" s="62">
        <f t="shared" si="0"/>
        <v>2</v>
      </c>
      <c r="Y44" s="74">
        <f t="shared" si="1"/>
        <v>9.5238095238095237</v>
      </c>
    </row>
    <row r="45" spans="1:25" ht="15.75" customHeight="1" thickBot="1" x14ac:dyDescent="0.35">
      <c r="A45" s="7"/>
      <c r="B45" s="14" t="s">
        <v>71</v>
      </c>
      <c r="C45" s="7">
        <v>1</v>
      </c>
      <c r="D45" s="7"/>
      <c r="E45" s="7"/>
      <c r="F45" s="7">
        <v>1</v>
      </c>
      <c r="G45" s="7"/>
      <c r="H45" s="7"/>
      <c r="I45" s="7"/>
      <c r="J45" s="7">
        <v>1</v>
      </c>
      <c r="K45" s="7">
        <v>1</v>
      </c>
      <c r="L45" s="7"/>
      <c r="M45" s="7">
        <v>1</v>
      </c>
      <c r="N45" s="7"/>
      <c r="O45" s="7">
        <v>1</v>
      </c>
      <c r="P45" s="7"/>
      <c r="Q45" s="7">
        <v>1</v>
      </c>
      <c r="R45" s="7"/>
      <c r="S45" s="7"/>
      <c r="T45" s="7"/>
      <c r="U45" s="7">
        <v>1</v>
      </c>
      <c r="V45" s="7"/>
      <c r="W45" s="7">
        <v>1</v>
      </c>
      <c r="X45" s="62">
        <f t="shared" si="0"/>
        <v>9</v>
      </c>
      <c r="Y45" s="74">
        <f t="shared" si="1"/>
        <v>42.857142857142854</v>
      </c>
    </row>
    <row r="46" spans="1:25" ht="15.75" customHeight="1" thickBot="1" x14ac:dyDescent="0.35">
      <c r="A46" s="7"/>
      <c r="B46" s="14" t="s">
        <v>72</v>
      </c>
      <c r="C46" s="7"/>
      <c r="D46" s="7"/>
      <c r="E46" s="7"/>
      <c r="F46" s="7"/>
      <c r="G46" s="7"/>
      <c r="H46" s="7"/>
      <c r="I46" s="7"/>
      <c r="J46" s="7"/>
      <c r="K46" s="7"/>
      <c r="L46" s="7">
        <v>1</v>
      </c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62">
        <f t="shared" si="0"/>
        <v>1</v>
      </c>
      <c r="Y46" s="74">
        <f t="shared" si="1"/>
        <v>4.7619047619047619</v>
      </c>
    </row>
    <row r="47" spans="1:25" ht="33.75" customHeight="1" thickBot="1" x14ac:dyDescent="0.35">
      <c r="A47" s="7">
        <v>7</v>
      </c>
      <c r="B47" s="12" t="s">
        <v>59</v>
      </c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6">
        <f>SUM(X41:X46)</f>
        <v>21</v>
      </c>
      <c r="Y47" s="74">
        <f t="shared" si="1"/>
        <v>100</v>
      </c>
    </row>
    <row r="48" spans="1:25" ht="15.75" customHeight="1" thickBot="1" x14ac:dyDescent="0.35">
      <c r="A48" s="7"/>
      <c r="B48" s="13" t="s">
        <v>67</v>
      </c>
      <c r="C48" s="7"/>
      <c r="D48" s="7"/>
      <c r="E48" s="7"/>
      <c r="F48" s="7"/>
      <c r="G48" s="7"/>
      <c r="H48" s="7"/>
      <c r="I48" s="7"/>
      <c r="J48" s="7"/>
      <c r="K48" s="7">
        <v>1</v>
      </c>
      <c r="L48" s="7"/>
      <c r="M48" s="7"/>
      <c r="N48" s="7"/>
      <c r="O48" s="7">
        <v>1</v>
      </c>
      <c r="P48" s="7"/>
      <c r="Q48" s="7"/>
      <c r="R48" s="7"/>
      <c r="S48" s="7">
        <v>1</v>
      </c>
      <c r="T48" s="7">
        <v>1</v>
      </c>
      <c r="U48" s="7"/>
      <c r="V48" s="7">
        <v>1</v>
      </c>
      <c r="W48" s="7"/>
      <c r="X48" s="62">
        <f t="shared" si="0"/>
        <v>5</v>
      </c>
      <c r="Y48" s="74">
        <f t="shared" si="1"/>
        <v>23.809523809523807</v>
      </c>
    </row>
    <row r="49" spans="1:25" ht="15.75" customHeight="1" thickBot="1" x14ac:dyDescent="0.35">
      <c r="A49" s="7"/>
      <c r="B49" s="14" t="s">
        <v>68</v>
      </c>
      <c r="C49" s="7"/>
      <c r="D49" s="7"/>
      <c r="E49" s="7"/>
      <c r="F49" s="7"/>
      <c r="G49" s="7"/>
      <c r="H49" s="7">
        <v>1</v>
      </c>
      <c r="I49" s="7">
        <v>1</v>
      </c>
      <c r="J49" s="7"/>
      <c r="K49" s="7"/>
      <c r="L49" s="7"/>
      <c r="M49" s="7"/>
      <c r="N49" s="7"/>
      <c r="O49" s="7"/>
      <c r="P49" s="7">
        <v>1</v>
      </c>
      <c r="Q49" s="7"/>
      <c r="R49" s="7">
        <v>1</v>
      </c>
      <c r="S49" s="7"/>
      <c r="T49" s="7"/>
      <c r="U49" s="7"/>
      <c r="V49" s="7"/>
      <c r="W49" s="7"/>
      <c r="X49" s="62">
        <f t="shared" si="0"/>
        <v>4</v>
      </c>
      <c r="Y49" s="74">
        <f t="shared" si="1"/>
        <v>19.047619047619047</v>
      </c>
    </row>
    <row r="50" spans="1:25" ht="15.75" customHeight="1" thickBot="1" x14ac:dyDescent="0.35">
      <c r="A50" s="7"/>
      <c r="B50" s="14" t="s">
        <v>69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62">
        <f t="shared" si="0"/>
        <v>0</v>
      </c>
      <c r="Y50" s="74">
        <f t="shared" si="1"/>
        <v>0</v>
      </c>
    </row>
    <row r="51" spans="1:25" ht="15.75" customHeight="1" thickBot="1" x14ac:dyDescent="0.35">
      <c r="A51" s="7"/>
      <c r="B51" s="14" t="s">
        <v>70</v>
      </c>
      <c r="C51" s="7"/>
      <c r="D51" s="7"/>
      <c r="E51" s="7">
        <v>1</v>
      </c>
      <c r="F51" s="7"/>
      <c r="G51" s="7"/>
      <c r="H51" s="7"/>
      <c r="I51" s="7"/>
      <c r="J51" s="7">
        <v>1</v>
      </c>
      <c r="K51" s="7"/>
      <c r="L51" s="7"/>
      <c r="M51" s="7"/>
      <c r="N51" s="7">
        <v>1</v>
      </c>
      <c r="O51" s="7"/>
      <c r="P51" s="7"/>
      <c r="Q51" s="7">
        <v>1</v>
      </c>
      <c r="R51" s="7"/>
      <c r="S51" s="7"/>
      <c r="T51" s="7"/>
      <c r="U51" s="7"/>
      <c r="V51" s="7"/>
      <c r="W51" s="7"/>
      <c r="X51" s="62">
        <f t="shared" si="0"/>
        <v>4</v>
      </c>
      <c r="Y51" s="74">
        <f t="shared" si="1"/>
        <v>19.047619047619047</v>
      </c>
    </row>
    <row r="52" spans="1:25" ht="15.75" customHeight="1" thickBot="1" x14ac:dyDescent="0.35">
      <c r="A52" s="7"/>
      <c r="B52" s="14" t="s">
        <v>71</v>
      </c>
      <c r="C52" s="7">
        <v>1</v>
      </c>
      <c r="D52" s="7">
        <v>1</v>
      </c>
      <c r="E52" s="7"/>
      <c r="F52" s="7"/>
      <c r="G52" s="7">
        <v>1</v>
      </c>
      <c r="H52" s="7"/>
      <c r="I52" s="7"/>
      <c r="J52" s="7"/>
      <c r="K52" s="7"/>
      <c r="L52" s="7">
        <v>1</v>
      </c>
      <c r="M52" s="7">
        <v>1</v>
      </c>
      <c r="N52" s="7"/>
      <c r="O52" s="7"/>
      <c r="P52" s="7"/>
      <c r="Q52" s="7"/>
      <c r="R52" s="7"/>
      <c r="S52" s="7"/>
      <c r="T52" s="7"/>
      <c r="U52" s="7">
        <v>1</v>
      </c>
      <c r="V52" s="7"/>
      <c r="W52" s="7">
        <v>1</v>
      </c>
      <c r="X52" s="62">
        <f t="shared" si="0"/>
        <v>7</v>
      </c>
      <c r="Y52" s="74">
        <f t="shared" si="1"/>
        <v>33.333333333333329</v>
      </c>
    </row>
    <row r="53" spans="1:25" ht="15.75" customHeight="1" thickBot="1" x14ac:dyDescent="0.35">
      <c r="A53" s="7"/>
      <c r="B53" s="14" t="s">
        <v>72</v>
      </c>
      <c r="C53" s="7"/>
      <c r="D53" s="7"/>
      <c r="E53" s="7"/>
      <c r="F53" s="7">
        <v>1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62">
        <f t="shared" si="0"/>
        <v>1</v>
      </c>
      <c r="Y53" s="74">
        <f t="shared" si="1"/>
        <v>4.7619047619047619</v>
      </c>
    </row>
    <row r="54" spans="1:25" ht="52.5" customHeight="1" thickBot="1" x14ac:dyDescent="0.35">
      <c r="A54" s="7">
        <v>8</v>
      </c>
      <c r="B54" s="12" t="s">
        <v>60</v>
      </c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6">
        <f>SUM(X48:X53)</f>
        <v>21</v>
      </c>
      <c r="Y54" s="74">
        <f t="shared" si="1"/>
        <v>100</v>
      </c>
    </row>
    <row r="55" spans="1:25" ht="15.75" customHeight="1" thickBot="1" x14ac:dyDescent="0.35">
      <c r="A55" s="7"/>
      <c r="B55" s="13" t="s">
        <v>67</v>
      </c>
      <c r="C55" s="7"/>
      <c r="D55" s="7"/>
      <c r="E55" s="7"/>
      <c r="F55" s="7"/>
      <c r="G55" s="7">
        <v>1</v>
      </c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>
        <v>1</v>
      </c>
      <c r="U55" s="7"/>
      <c r="V55" s="7"/>
      <c r="W55" s="7"/>
      <c r="X55" s="62">
        <f t="shared" si="0"/>
        <v>2</v>
      </c>
      <c r="Y55" s="74">
        <f t="shared" si="1"/>
        <v>9.5238095238095237</v>
      </c>
    </row>
    <row r="56" spans="1:25" ht="15.75" customHeight="1" thickBot="1" x14ac:dyDescent="0.35">
      <c r="A56" s="7"/>
      <c r="B56" s="14" t="s">
        <v>68</v>
      </c>
      <c r="C56" s="7"/>
      <c r="D56" s="7">
        <v>1</v>
      </c>
      <c r="E56" s="7">
        <v>1</v>
      </c>
      <c r="F56" s="7">
        <v>1</v>
      </c>
      <c r="G56" s="7"/>
      <c r="H56" s="7">
        <v>1</v>
      </c>
      <c r="I56" s="7"/>
      <c r="J56" s="7"/>
      <c r="K56" s="7">
        <v>1</v>
      </c>
      <c r="L56" s="7"/>
      <c r="M56" s="7"/>
      <c r="N56" s="7"/>
      <c r="O56" s="7"/>
      <c r="P56" s="7">
        <v>1</v>
      </c>
      <c r="Q56" s="7">
        <v>1</v>
      </c>
      <c r="R56" s="7">
        <v>1</v>
      </c>
      <c r="S56" s="7">
        <v>1</v>
      </c>
      <c r="T56" s="7"/>
      <c r="U56" s="7"/>
      <c r="V56" s="7">
        <v>1</v>
      </c>
      <c r="W56" s="7"/>
      <c r="X56" s="62">
        <f t="shared" si="0"/>
        <v>10</v>
      </c>
      <c r="Y56" s="74">
        <f t="shared" si="1"/>
        <v>47.619047619047613</v>
      </c>
    </row>
    <row r="57" spans="1:25" ht="15.75" customHeight="1" thickBot="1" x14ac:dyDescent="0.35">
      <c r="A57" s="7"/>
      <c r="B57" s="14" t="s">
        <v>69</v>
      </c>
      <c r="C57" s="7">
        <v>1</v>
      </c>
      <c r="D57" s="7"/>
      <c r="E57" s="7"/>
      <c r="F57" s="7"/>
      <c r="G57" s="7"/>
      <c r="H57" s="7"/>
      <c r="I57" s="7"/>
      <c r="J57" s="7">
        <v>1</v>
      </c>
      <c r="K57" s="7"/>
      <c r="L57" s="7"/>
      <c r="M57" s="7"/>
      <c r="N57" s="7">
        <v>1</v>
      </c>
      <c r="O57" s="7">
        <v>1</v>
      </c>
      <c r="P57" s="7"/>
      <c r="Q57" s="7"/>
      <c r="R57" s="7"/>
      <c r="S57" s="7"/>
      <c r="T57" s="7"/>
      <c r="U57" s="7">
        <v>1</v>
      </c>
      <c r="V57" s="7"/>
      <c r="W57" s="7">
        <v>1</v>
      </c>
      <c r="X57" s="62">
        <f t="shared" si="0"/>
        <v>6</v>
      </c>
      <c r="Y57" s="74">
        <f t="shared" si="1"/>
        <v>28.571428571428569</v>
      </c>
    </row>
    <row r="58" spans="1:25" ht="15.75" customHeight="1" thickBot="1" x14ac:dyDescent="0.35">
      <c r="A58" s="7"/>
      <c r="B58" s="14" t="s">
        <v>70</v>
      </c>
      <c r="C58" s="7"/>
      <c r="D58" s="7"/>
      <c r="E58" s="7"/>
      <c r="F58" s="7"/>
      <c r="G58" s="7"/>
      <c r="H58" s="7"/>
      <c r="I58" s="7">
        <v>1</v>
      </c>
      <c r="J58" s="7"/>
      <c r="K58" s="7"/>
      <c r="L58" s="7">
        <v>1</v>
      </c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62">
        <f t="shared" si="0"/>
        <v>2</v>
      </c>
      <c r="Y58" s="74">
        <f t="shared" si="1"/>
        <v>9.5238095238095237</v>
      </c>
    </row>
    <row r="59" spans="1:25" ht="15.75" customHeight="1" thickBot="1" x14ac:dyDescent="0.35">
      <c r="A59" s="7"/>
      <c r="B59" s="14" t="s">
        <v>71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>
        <v>1</v>
      </c>
      <c r="N59" s="7"/>
      <c r="O59" s="7"/>
      <c r="P59" s="7"/>
      <c r="Q59" s="7"/>
      <c r="R59" s="7"/>
      <c r="S59" s="7"/>
      <c r="T59" s="7"/>
      <c r="U59" s="7"/>
      <c r="V59" s="7"/>
      <c r="W59" s="7"/>
      <c r="X59" s="62">
        <f t="shared" si="0"/>
        <v>1</v>
      </c>
      <c r="Y59" s="74">
        <f t="shared" si="1"/>
        <v>4.7619047619047619</v>
      </c>
    </row>
    <row r="60" spans="1:25" ht="15.75" customHeight="1" thickBot="1" x14ac:dyDescent="0.35">
      <c r="A60" s="7"/>
      <c r="B60" s="14" t="s">
        <v>72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62">
        <f t="shared" si="0"/>
        <v>0</v>
      </c>
      <c r="Y60" s="74">
        <f t="shared" si="1"/>
        <v>0</v>
      </c>
    </row>
    <row r="61" spans="1:25" ht="54" customHeight="1" thickBot="1" x14ac:dyDescent="0.35">
      <c r="A61" s="7">
        <v>9</v>
      </c>
      <c r="B61" s="12" t="s">
        <v>61</v>
      </c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6">
        <f>SUM(X55:X60)</f>
        <v>21</v>
      </c>
      <c r="Y61" s="74">
        <f t="shared" si="1"/>
        <v>100</v>
      </c>
    </row>
    <row r="62" spans="1:25" ht="15.75" customHeight="1" thickBot="1" x14ac:dyDescent="0.35">
      <c r="A62" s="7"/>
      <c r="B62" s="13" t="s">
        <v>67</v>
      </c>
      <c r="C62" s="7"/>
      <c r="D62" s="7"/>
      <c r="E62" s="7">
        <v>1</v>
      </c>
      <c r="F62" s="7">
        <v>1</v>
      </c>
      <c r="G62" s="7">
        <v>1</v>
      </c>
      <c r="H62" s="7"/>
      <c r="I62" s="7">
        <v>1</v>
      </c>
      <c r="J62" s="7"/>
      <c r="K62" s="7"/>
      <c r="L62" s="7"/>
      <c r="M62" s="7"/>
      <c r="N62" s="7"/>
      <c r="O62" s="7"/>
      <c r="P62" s="7"/>
      <c r="Q62" s="7"/>
      <c r="R62" s="7"/>
      <c r="S62" s="7">
        <v>1</v>
      </c>
      <c r="T62" s="7">
        <v>1</v>
      </c>
      <c r="U62" s="7"/>
      <c r="V62" s="7">
        <v>1</v>
      </c>
      <c r="W62" s="7">
        <v>1</v>
      </c>
      <c r="X62" s="62">
        <f t="shared" si="0"/>
        <v>8</v>
      </c>
      <c r="Y62" s="74">
        <f t="shared" si="1"/>
        <v>38.095238095238095</v>
      </c>
    </row>
    <row r="63" spans="1:25" ht="15.75" customHeight="1" thickBot="1" x14ac:dyDescent="0.35">
      <c r="A63" s="7"/>
      <c r="B63" s="14" t="s">
        <v>68</v>
      </c>
      <c r="C63" s="7">
        <v>1</v>
      </c>
      <c r="D63" s="7"/>
      <c r="E63" s="7"/>
      <c r="F63" s="7"/>
      <c r="G63" s="7"/>
      <c r="H63" s="7">
        <v>1</v>
      </c>
      <c r="I63" s="7"/>
      <c r="J63" s="7"/>
      <c r="K63" s="7"/>
      <c r="L63" s="7"/>
      <c r="M63" s="7"/>
      <c r="N63" s="7"/>
      <c r="O63" s="7"/>
      <c r="P63" s="7">
        <v>1</v>
      </c>
      <c r="Q63" s="7"/>
      <c r="R63" s="7"/>
      <c r="S63" s="7"/>
      <c r="T63" s="7"/>
      <c r="U63" s="7"/>
      <c r="V63" s="7"/>
      <c r="W63" s="7"/>
      <c r="X63" s="62">
        <f t="shared" si="0"/>
        <v>3</v>
      </c>
      <c r="Y63" s="74">
        <f t="shared" si="1"/>
        <v>14.285714285714285</v>
      </c>
    </row>
    <row r="64" spans="1:25" ht="15.75" customHeight="1" thickBot="1" x14ac:dyDescent="0.35">
      <c r="A64" s="7"/>
      <c r="B64" s="14" t="s">
        <v>69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>
        <v>1</v>
      </c>
      <c r="S64" s="7"/>
      <c r="T64" s="7"/>
      <c r="U64" s="7"/>
      <c r="V64" s="7"/>
      <c r="W64" s="7"/>
      <c r="X64" s="62">
        <f t="shared" si="0"/>
        <v>1</v>
      </c>
      <c r="Y64" s="74">
        <f t="shared" si="1"/>
        <v>4.7619047619047619</v>
      </c>
    </row>
    <row r="65" spans="1:25" ht="15.75" customHeight="1" thickBot="1" x14ac:dyDescent="0.35">
      <c r="A65" s="7"/>
      <c r="B65" s="14" t="s">
        <v>70</v>
      </c>
      <c r="C65" s="7"/>
      <c r="D65" s="7">
        <v>1</v>
      </c>
      <c r="E65" s="7"/>
      <c r="F65" s="7"/>
      <c r="G65" s="7"/>
      <c r="H65" s="7"/>
      <c r="I65" s="7"/>
      <c r="J65" s="7"/>
      <c r="K65" s="7"/>
      <c r="L65" s="7"/>
      <c r="M65" s="7"/>
      <c r="N65" s="7">
        <v>1</v>
      </c>
      <c r="O65" s="7"/>
      <c r="P65" s="7"/>
      <c r="Q65" s="7"/>
      <c r="R65" s="7"/>
      <c r="S65" s="7"/>
      <c r="T65" s="7"/>
      <c r="U65" s="7"/>
      <c r="V65" s="7"/>
      <c r="W65" s="7"/>
      <c r="X65" s="62">
        <f t="shared" si="0"/>
        <v>2</v>
      </c>
      <c r="Y65" s="74">
        <f t="shared" si="1"/>
        <v>9.5238095238095237</v>
      </c>
    </row>
    <row r="66" spans="1:25" ht="15.75" customHeight="1" thickBot="1" x14ac:dyDescent="0.35">
      <c r="A66" s="7"/>
      <c r="B66" s="14" t="s">
        <v>71</v>
      </c>
      <c r="C66" s="7"/>
      <c r="D66" s="7"/>
      <c r="E66" s="7"/>
      <c r="F66" s="7"/>
      <c r="G66" s="7"/>
      <c r="H66" s="7"/>
      <c r="I66" s="7"/>
      <c r="J66" s="7"/>
      <c r="K66" s="7">
        <v>1</v>
      </c>
      <c r="L66" s="7">
        <v>1</v>
      </c>
      <c r="M66" s="7">
        <v>1</v>
      </c>
      <c r="N66" s="7"/>
      <c r="O66" s="7">
        <v>1</v>
      </c>
      <c r="P66" s="7"/>
      <c r="Q66" s="7">
        <v>1</v>
      </c>
      <c r="R66" s="7"/>
      <c r="S66" s="7"/>
      <c r="T66" s="7"/>
      <c r="U66" s="7">
        <v>1</v>
      </c>
      <c r="V66" s="7"/>
      <c r="W66" s="7"/>
      <c r="X66" s="62">
        <f t="shared" si="0"/>
        <v>6</v>
      </c>
      <c r="Y66" s="74">
        <f t="shared" si="1"/>
        <v>28.571428571428569</v>
      </c>
    </row>
    <row r="67" spans="1:25" ht="15.75" customHeight="1" thickBot="1" x14ac:dyDescent="0.35">
      <c r="A67" s="7"/>
      <c r="B67" s="14" t="s">
        <v>72</v>
      </c>
      <c r="C67" s="7"/>
      <c r="D67" s="7"/>
      <c r="E67" s="7"/>
      <c r="F67" s="7"/>
      <c r="G67" s="7"/>
      <c r="H67" s="7"/>
      <c r="I67" s="7"/>
      <c r="J67" s="7">
        <v>1</v>
      </c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62">
        <f t="shared" si="0"/>
        <v>1</v>
      </c>
      <c r="Y67" s="74">
        <f t="shared" si="1"/>
        <v>4.7619047619047619</v>
      </c>
    </row>
    <row r="68" spans="1:25" ht="21.75" customHeight="1" thickBot="1" x14ac:dyDescent="0.35">
      <c r="A68" s="7">
        <v>10</v>
      </c>
      <c r="B68" s="12" t="s">
        <v>62</v>
      </c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6">
        <f>SUM(X62:X67)</f>
        <v>21</v>
      </c>
      <c r="Y68" s="74">
        <f t="shared" si="1"/>
        <v>100</v>
      </c>
    </row>
    <row r="69" spans="1:25" ht="14.4" customHeight="1" thickBot="1" x14ac:dyDescent="0.35">
      <c r="A69" s="7"/>
      <c r="B69" s="13" t="s">
        <v>67</v>
      </c>
      <c r="C69" s="7"/>
      <c r="D69" s="7"/>
      <c r="E69" s="7"/>
      <c r="F69" s="7"/>
      <c r="G69" s="7"/>
      <c r="H69" s="7">
        <v>1</v>
      </c>
      <c r="I69" s="7"/>
      <c r="J69" s="7"/>
      <c r="K69" s="7"/>
      <c r="L69" s="7"/>
      <c r="M69" s="7"/>
      <c r="N69" s="7"/>
      <c r="O69" s="7"/>
      <c r="P69" s="7"/>
      <c r="Q69" s="7"/>
      <c r="R69" s="7"/>
      <c r="S69" s="7">
        <v>1</v>
      </c>
      <c r="T69" s="7">
        <v>1</v>
      </c>
      <c r="U69" s="7"/>
      <c r="V69" s="7"/>
      <c r="W69" s="7">
        <v>1</v>
      </c>
      <c r="X69" s="62">
        <f t="shared" si="0"/>
        <v>4</v>
      </c>
      <c r="Y69" s="74">
        <f t="shared" si="1"/>
        <v>19.047619047619047</v>
      </c>
    </row>
    <row r="70" spans="1:25" ht="14.4" customHeight="1" thickBot="1" x14ac:dyDescent="0.35">
      <c r="A70" s="7"/>
      <c r="B70" s="14" t="s">
        <v>68</v>
      </c>
      <c r="C70" s="7"/>
      <c r="D70" s="7"/>
      <c r="E70" s="7">
        <v>1</v>
      </c>
      <c r="F70" s="7">
        <v>1</v>
      </c>
      <c r="G70" s="7"/>
      <c r="H70" s="7"/>
      <c r="I70" s="7"/>
      <c r="J70" s="7"/>
      <c r="K70" s="7"/>
      <c r="L70" s="7"/>
      <c r="M70" s="7">
        <v>1</v>
      </c>
      <c r="N70" s="7"/>
      <c r="O70" s="7"/>
      <c r="P70" s="7">
        <v>1</v>
      </c>
      <c r="Q70" s="7"/>
      <c r="R70" s="7">
        <v>1</v>
      </c>
      <c r="S70" s="7"/>
      <c r="T70" s="7"/>
      <c r="U70" s="7">
        <v>1</v>
      </c>
      <c r="V70" s="7">
        <v>1</v>
      </c>
      <c r="W70" s="7"/>
      <c r="X70" s="62">
        <f t="shared" si="0"/>
        <v>7</v>
      </c>
      <c r="Y70" s="74">
        <f t="shared" si="1"/>
        <v>33.333333333333329</v>
      </c>
    </row>
    <row r="71" spans="1:25" ht="14.4" customHeight="1" thickBot="1" x14ac:dyDescent="0.35">
      <c r="A71" s="7"/>
      <c r="B71" s="14" t="s">
        <v>69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>
        <v>1</v>
      </c>
      <c r="O71" s="7"/>
      <c r="P71" s="7"/>
      <c r="Q71" s="7"/>
      <c r="R71" s="7"/>
      <c r="S71" s="7"/>
      <c r="T71" s="7"/>
      <c r="U71" s="7"/>
      <c r="V71" s="7"/>
      <c r="W71" s="7"/>
      <c r="X71" s="62">
        <f t="shared" ref="X71:X102" si="2">SUM(C71:W71)</f>
        <v>1</v>
      </c>
      <c r="Y71" s="74">
        <f t="shared" ref="Y71:Y103" si="3">X71/21*100</f>
        <v>4.7619047619047619</v>
      </c>
    </row>
    <row r="72" spans="1:25" ht="14.4" customHeight="1" thickBot="1" x14ac:dyDescent="0.35">
      <c r="A72" s="7"/>
      <c r="B72" s="14" t="s">
        <v>70</v>
      </c>
      <c r="C72" s="7"/>
      <c r="D72" s="7">
        <v>1</v>
      </c>
      <c r="E72" s="7"/>
      <c r="F72" s="7"/>
      <c r="G72" s="7"/>
      <c r="H72" s="7"/>
      <c r="I72" s="7">
        <v>1</v>
      </c>
      <c r="J72" s="7">
        <v>1</v>
      </c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62">
        <f t="shared" si="2"/>
        <v>3</v>
      </c>
      <c r="Y72" s="74">
        <f t="shared" si="3"/>
        <v>14.285714285714285</v>
      </c>
    </row>
    <row r="73" spans="1:25" ht="14.4" customHeight="1" thickBot="1" x14ac:dyDescent="0.35">
      <c r="A73" s="7"/>
      <c r="B73" s="14" t="s">
        <v>71</v>
      </c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62">
        <f t="shared" si="2"/>
        <v>0</v>
      </c>
      <c r="Y73" s="74">
        <f t="shared" si="3"/>
        <v>0</v>
      </c>
    </row>
    <row r="74" spans="1:25" ht="14.4" customHeight="1" thickBot="1" x14ac:dyDescent="0.35">
      <c r="A74" s="7"/>
      <c r="B74" s="14" t="s">
        <v>72</v>
      </c>
      <c r="C74" s="7">
        <v>1</v>
      </c>
      <c r="D74" s="7"/>
      <c r="E74" s="7"/>
      <c r="F74" s="7"/>
      <c r="G74" s="7">
        <v>1</v>
      </c>
      <c r="H74" s="7"/>
      <c r="I74" s="7"/>
      <c r="J74" s="7"/>
      <c r="K74" s="7">
        <v>1</v>
      </c>
      <c r="L74" s="7">
        <v>1</v>
      </c>
      <c r="M74" s="7"/>
      <c r="N74" s="7"/>
      <c r="O74" s="7">
        <v>1</v>
      </c>
      <c r="P74" s="7"/>
      <c r="Q74" s="7">
        <v>1</v>
      </c>
      <c r="R74" s="7"/>
      <c r="S74" s="7"/>
      <c r="T74" s="7"/>
      <c r="U74" s="7"/>
      <c r="V74" s="7"/>
      <c r="W74" s="7"/>
      <c r="X74" s="62">
        <f t="shared" si="2"/>
        <v>6</v>
      </c>
      <c r="Y74" s="74">
        <f t="shared" si="3"/>
        <v>28.571428571428569</v>
      </c>
    </row>
    <row r="75" spans="1:25" ht="67.5" customHeight="1" thickBot="1" x14ac:dyDescent="0.35">
      <c r="A75" s="7">
        <v>11</v>
      </c>
      <c r="B75" s="12" t="s">
        <v>63</v>
      </c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6">
        <f>SUM(X69:X74)</f>
        <v>21</v>
      </c>
      <c r="Y75" s="74">
        <f t="shared" si="3"/>
        <v>100</v>
      </c>
    </row>
    <row r="76" spans="1:25" ht="15.75" customHeight="1" thickBot="1" x14ac:dyDescent="0.35">
      <c r="A76" s="7"/>
      <c r="B76" s="13" t="s">
        <v>67</v>
      </c>
      <c r="C76" s="7"/>
      <c r="D76" s="7">
        <v>1</v>
      </c>
      <c r="E76" s="7"/>
      <c r="F76" s="7"/>
      <c r="G76" s="7">
        <v>1</v>
      </c>
      <c r="H76" s="7">
        <v>1</v>
      </c>
      <c r="I76" s="7">
        <v>1</v>
      </c>
      <c r="J76" s="7"/>
      <c r="K76" s="7">
        <v>1</v>
      </c>
      <c r="L76" s="7"/>
      <c r="M76" s="7">
        <v>1</v>
      </c>
      <c r="N76" s="7">
        <v>1</v>
      </c>
      <c r="O76" s="7"/>
      <c r="P76" s="7">
        <v>1</v>
      </c>
      <c r="Q76" s="7"/>
      <c r="R76" s="7">
        <v>1</v>
      </c>
      <c r="S76" s="7"/>
      <c r="T76" s="7">
        <v>1</v>
      </c>
      <c r="U76" s="7">
        <v>1</v>
      </c>
      <c r="V76" s="7">
        <v>1</v>
      </c>
      <c r="W76" s="7"/>
      <c r="X76" s="62">
        <f t="shared" si="2"/>
        <v>12</v>
      </c>
      <c r="Y76" s="74">
        <f>X76/20*100</f>
        <v>60</v>
      </c>
    </row>
    <row r="77" spans="1:25" ht="15.75" customHeight="1" thickBot="1" x14ac:dyDescent="0.35">
      <c r="A77" s="7"/>
      <c r="B77" s="14" t="s">
        <v>68</v>
      </c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62">
        <f t="shared" si="2"/>
        <v>0</v>
      </c>
      <c r="Y77" s="74">
        <f t="shared" ref="Y77:Y82" si="4">X77/20*100</f>
        <v>0</v>
      </c>
    </row>
    <row r="78" spans="1:25" ht="15.75" customHeight="1" thickBot="1" x14ac:dyDescent="0.35">
      <c r="A78" s="7"/>
      <c r="B78" s="14" t="s">
        <v>69</v>
      </c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62">
        <f t="shared" si="2"/>
        <v>0</v>
      </c>
      <c r="Y78" s="74">
        <f t="shared" si="4"/>
        <v>0</v>
      </c>
    </row>
    <row r="79" spans="1:25" ht="15.75" customHeight="1" thickBot="1" x14ac:dyDescent="0.35">
      <c r="A79" s="7"/>
      <c r="B79" s="14" t="s">
        <v>70</v>
      </c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>
        <v>1</v>
      </c>
      <c r="P79" s="7"/>
      <c r="Q79" s="7"/>
      <c r="R79" s="7"/>
      <c r="S79" s="7"/>
      <c r="T79" s="7"/>
      <c r="U79" s="7"/>
      <c r="V79" s="7"/>
      <c r="W79" s="7"/>
      <c r="X79" s="62">
        <f t="shared" si="2"/>
        <v>1</v>
      </c>
      <c r="Y79" s="74">
        <f t="shared" si="4"/>
        <v>5</v>
      </c>
    </row>
    <row r="80" spans="1:25" ht="15.75" customHeight="1" thickBot="1" x14ac:dyDescent="0.35">
      <c r="A80" s="7"/>
      <c r="B80" s="14" t="s">
        <v>71</v>
      </c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>
        <v>1</v>
      </c>
      <c r="X80" s="62">
        <f t="shared" si="2"/>
        <v>1</v>
      </c>
      <c r="Y80" s="74">
        <f t="shared" si="4"/>
        <v>5</v>
      </c>
    </row>
    <row r="81" spans="1:25" ht="15.75" customHeight="1" thickBot="1" x14ac:dyDescent="0.35">
      <c r="A81" s="7"/>
      <c r="B81" s="14" t="s">
        <v>72</v>
      </c>
      <c r="C81" s="7">
        <v>1</v>
      </c>
      <c r="D81" s="7"/>
      <c r="E81" s="7">
        <v>1</v>
      </c>
      <c r="F81" s="7">
        <v>1</v>
      </c>
      <c r="G81" s="7"/>
      <c r="H81" s="7"/>
      <c r="I81" s="7"/>
      <c r="J81" s="7">
        <v>1</v>
      </c>
      <c r="K81" s="7"/>
      <c r="L81" s="7">
        <v>1</v>
      </c>
      <c r="M81" s="7"/>
      <c r="N81" s="7"/>
      <c r="O81" s="7"/>
      <c r="P81" s="7"/>
      <c r="Q81" s="7">
        <v>1</v>
      </c>
      <c r="R81" s="7"/>
      <c r="S81" s="7"/>
      <c r="T81" s="7"/>
      <c r="U81" s="7"/>
      <c r="V81" s="7"/>
      <c r="W81" s="7"/>
      <c r="X81" s="62">
        <f t="shared" si="2"/>
        <v>6</v>
      </c>
      <c r="Y81" s="74">
        <f t="shared" si="4"/>
        <v>30</v>
      </c>
    </row>
    <row r="82" spans="1:25" ht="42" customHeight="1" thickBot="1" x14ac:dyDescent="0.35">
      <c r="A82" s="7">
        <v>12</v>
      </c>
      <c r="B82" s="12" t="s">
        <v>64</v>
      </c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6">
        <f>SUM(X76:X81)</f>
        <v>20</v>
      </c>
      <c r="Y82" s="74">
        <f t="shared" si="4"/>
        <v>100</v>
      </c>
    </row>
    <row r="83" spans="1:25" ht="15.75" customHeight="1" thickBot="1" x14ac:dyDescent="0.35">
      <c r="A83" s="7"/>
      <c r="B83" s="13" t="s">
        <v>67</v>
      </c>
      <c r="C83" s="7">
        <v>1</v>
      </c>
      <c r="D83" s="7">
        <v>1</v>
      </c>
      <c r="E83" s="7"/>
      <c r="F83" s="7"/>
      <c r="G83" s="7">
        <v>1</v>
      </c>
      <c r="H83" s="7">
        <v>1</v>
      </c>
      <c r="I83" s="7">
        <v>1</v>
      </c>
      <c r="J83" s="7"/>
      <c r="K83" s="7">
        <v>1</v>
      </c>
      <c r="L83" s="7"/>
      <c r="M83" s="7">
        <v>1</v>
      </c>
      <c r="N83" s="7">
        <v>1</v>
      </c>
      <c r="O83" s="7">
        <v>1</v>
      </c>
      <c r="P83" s="7">
        <v>1</v>
      </c>
      <c r="Q83" s="7">
        <v>1</v>
      </c>
      <c r="R83" s="7">
        <v>1</v>
      </c>
      <c r="S83" s="7">
        <v>1</v>
      </c>
      <c r="T83" s="7">
        <v>1</v>
      </c>
      <c r="U83" s="7">
        <v>1</v>
      </c>
      <c r="V83" s="7">
        <v>1</v>
      </c>
      <c r="W83" s="7">
        <v>1</v>
      </c>
      <c r="X83" s="62">
        <f t="shared" si="2"/>
        <v>17</v>
      </c>
      <c r="Y83" s="74">
        <f t="shared" si="3"/>
        <v>80.952380952380949</v>
      </c>
    </row>
    <row r="84" spans="1:25" ht="15.75" customHeight="1" thickBot="1" x14ac:dyDescent="0.35">
      <c r="A84" s="7"/>
      <c r="B84" s="14" t="s">
        <v>68</v>
      </c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62">
        <f t="shared" si="2"/>
        <v>0</v>
      </c>
      <c r="Y84" s="74">
        <f t="shared" si="3"/>
        <v>0</v>
      </c>
    </row>
    <row r="85" spans="1:25" ht="15.75" customHeight="1" thickBot="1" x14ac:dyDescent="0.35">
      <c r="A85" s="7"/>
      <c r="B85" s="14" t="s">
        <v>69</v>
      </c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62">
        <f t="shared" si="2"/>
        <v>0</v>
      </c>
      <c r="Y85" s="74">
        <f t="shared" si="3"/>
        <v>0</v>
      </c>
    </row>
    <row r="86" spans="1:25" ht="15.75" customHeight="1" thickBot="1" x14ac:dyDescent="0.35">
      <c r="A86" s="7"/>
      <c r="B86" s="14" t="s">
        <v>70</v>
      </c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62">
        <f t="shared" si="2"/>
        <v>0</v>
      </c>
      <c r="Y86" s="74">
        <f t="shared" si="3"/>
        <v>0</v>
      </c>
    </row>
    <row r="87" spans="1:25" ht="15.75" customHeight="1" thickBot="1" x14ac:dyDescent="0.35">
      <c r="A87" s="7"/>
      <c r="B87" s="14" t="s">
        <v>71</v>
      </c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62">
        <f t="shared" si="2"/>
        <v>0</v>
      </c>
      <c r="Y87" s="74">
        <f t="shared" si="3"/>
        <v>0</v>
      </c>
    </row>
    <row r="88" spans="1:25" ht="15.75" customHeight="1" thickBot="1" x14ac:dyDescent="0.35">
      <c r="A88" s="7"/>
      <c r="B88" s="14" t="s">
        <v>72</v>
      </c>
      <c r="C88" s="7"/>
      <c r="D88" s="7"/>
      <c r="E88" s="7">
        <v>1</v>
      </c>
      <c r="F88" s="7">
        <v>1</v>
      </c>
      <c r="G88" s="7"/>
      <c r="H88" s="7"/>
      <c r="I88" s="7"/>
      <c r="J88" s="7">
        <v>1</v>
      </c>
      <c r="K88" s="7"/>
      <c r="L88" s="7">
        <v>1</v>
      </c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62">
        <f t="shared" si="2"/>
        <v>4</v>
      </c>
      <c r="Y88" s="74">
        <f t="shared" si="3"/>
        <v>19.047619047619047</v>
      </c>
    </row>
    <row r="89" spans="1:25" ht="35.25" customHeight="1" thickBot="1" x14ac:dyDescent="0.35">
      <c r="A89" s="7">
        <v>13</v>
      </c>
      <c r="B89" s="12" t="s">
        <v>65</v>
      </c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6">
        <f>SUM(X83:X88)</f>
        <v>21</v>
      </c>
      <c r="Y89" s="74">
        <f t="shared" si="3"/>
        <v>100</v>
      </c>
    </row>
    <row r="90" spans="1:25" ht="15.75" customHeight="1" thickBot="1" x14ac:dyDescent="0.35">
      <c r="A90" s="7"/>
      <c r="B90" s="13" t="s">
        <v>67</v>
      </c>
      <c r="C90" s="7"/>
      <c r="D90" s="7">
        <v>1</v>
      </c>
      <c r="E90" s="7"/>
      <c r="F90" s="7"/>
      <c r="G90" s="7">
        <v>1</v>
      </c>
      <c r="H90" s="7">
        <v>1</v>
      </c>
      <c r="I90" s="7">
        <v>1</v>
      </c>
      <c r="J90" s="7"/>
      <c r="K90" s="7">
        <v>1</v>
      </c>
      <c r="L90" s="7"/>
      <c r="M90" s="7">
        <v>1</v>
      </c>
      <c r="N90" s="7">
        <v>1</v>
      </c>
      <c r="O90" s="7"/>
      <c r="P90" s="7">
        <v>1</v>
      </c>
      <c r="Q90" s="7">
        <v>1</v>
      </c>
      <c r="R90" s="7">
        <v>1</v>
      </c>
      <c r="S90" s="7">
        <v>1</v>
      </c>
      <c r="T90" s="7">
        <v>1</v>
      </c>
      <c r="U90" s="7">
        <v>1</v>
      </c>
      <c r="V90" s="7">
        <v>1</v>
      </c>
      <c r="W90" s="7">
        <v>1</v>
      </c>
      <c r="X90" s="62">
        <f t="shared" si="2"/>
        <v>15</v>
      </c>
      <c r="Y90" s="74">
        <f t="shared" si="3"/>
        <v>71.428571428571431</v>
      </c>
    </row>
    <row r="91" spans="1:25" ht="15.75" customHeight="1" thickBot="1" x14ac:dyDescent="0.35">
      <c r="A91" s="7"/>
      <c r="B91" s="14" t="s">
        <v>68</v>
      </c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62">
        <f t="shared" si="2"/>
        <v>0</v>
      </c>
      <c r="Y91" s="74">
        <f t="shared" si="3"/>
        <v>0</v>
      </c>
    </row>
    <row r="92" spans="1:25" ht="15.75" customHeight="1" thickBot="1" x14ac:dyDescent="0.35">
      <c r="A92" s="7"/>
      <c r="B92" s="14" t="s">
        <v>69</v>
      </c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62">
        <f t="shared" si="2"/>
        <v>0</v>
      </c>
      <c r="Y92" s="74">
        <f t="shared" si="3"/>
        <v>0</v>
      </c>
    </row>
    <row r="93" spans="1:25" ht="15.75" customHeight="1" thickBot="1" x14ac:dyDescent="0.35">
      <c r="A93" s="7"/>
      <c r="B93" s="14" t="s">
        <v>70</v>
      </c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62">
        <f t="shared" si="2"/>
        <v>0</v>
      </c>
      <c r="Y93" s="74">
        <f t="shared" si="3"/>
        <v>0</v>
      </c>
    </row>
    <row r="94" spans="1:25" ht="15.75" customHeight="1" thickBot="1" x14ac:dyDescent="0.35">
      <c r="A94" s="7"/>
      <c r="B94" s="14" t="s">
        <v>71</v>
      </c>
      <c r="C94" s="7">
        <v>1</v>
      </c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62">
        <f t="shared" si="2"/>
        <v>1</v>
      </c>
      <c r="Y94" s="74">
        <f t="shared" si="3"/>
        <v>4.7619047619047619</v>
      </c>
    </row>
    <row r="95" spans="1:25" ht="15.75" customHeight="1" thickBot="1" x14ac:dyDescent="0.35">
      <c r="A95" s="7"/>
      <c r="B95" s="14" t="s">
        <v>72</v>
      </c>
      <c r="C95" s="7"/>
      <c r="D95" s="7"/>
      <c r="E95" s="7">
        <v>1</v>
      </c>
      <c r="F95" s="7">
        <v>1</v>
      </c>
      <c r="G95" s="7"/>
      <c r="H95" s="7"/>
      <c r="I95" s="7"/>
      <c r="J95" s="7">
        <v>1</v>
      </c>
      <c r="K95" s="7"/>
      <c r="L95" s="7">
        <v>1</v>
      </c>
      <c r="M95" s="7"/>
      <c r="N95" s="7"/>
      <c r="O95" s="7">
        <v>1</v>
      </c>
      <c r="P95" s="7"/>
      <c r="Q95" s="7"/>
      <c r="R95" s="7"/>
      <c r="S95" s="7"/>
      <c r="T95" s="7"/>
      <c r="U95" s="7"/>
      <c r="V95" s="7"/>
      <c r="W95" s="7"/>
      <c r="X95" s="62">
        <f t="shared" si="2"/>
        <v>5</v>
      </c>
      <c r="Y95" s="74">
        <f t="shared" si="3"/>
        <v>23.809523809523807</v>
      </c>
    </row>
    <row r="96" spans="1:25" ht="40.5" customHeight="1" thickBot="1" x14ac:dyDescent="0.35">
      <c r="A96" s="8">
        <v>14</v>
      </c>
      <c r="B96" s="15" t="s">
        <v>66</v>
      </c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6">
        <f>SUM(X90:X95)</f>
        <v>21</v>
      </c>
      <c r="Y96" s="74">
        <f t="shared" si="3"/>
        <v>100</v>
      </c>
    </row>
    <row r="97" spans="1:25" ht="24.6" thickBot="1" x14ac:dyDescent="0.35">
      <c r="A97" s="7"/>
      <c r="B97" s="13" t="s">
        <v>67</v>
      </c>
      <c r="C97" s="7"/>
      <c r="D97" s="7">
        <v>1</v>
      </c>
      <c r="E97" s="7"/>
      <c r="F97" s="7"/>
      <c r="G97" s="7">
        <v>1</v>
      </c>
      <c r="H97" s="7">
        <v>1</v>
      </c>
      <c r="I97" s="7">
        <v>1</v>
      </c>
      <c r="J97" s="7"/>
      <c r="K97" s="7"/>
      <c r="L97" s="7"/>
      <c r="M97" s="7"/>
      <c r="N97" s="7">
        <v>1</v>
      </c>
      <c r="O97" s="7"/>
      <c r="P97" s="7"/>
      <c r="Q97" s="7"/>
      <c r="R97" s="7">
        <v>1</v>
      </c>
      <c r="S97" s="7">
        <v>1</v>
      </c>
      <c r="T97" s="7">
        <v>1</v>
      </c>
      <c r="U97" s="7"/>
      <c r="V97" s="7">
        <v>1</v>
      </c>
      <c r="W97" s="7"/>
      <c r="X97" s="62">
        <f t="shared" si="2"/>
        <v>9</v>
      </c>
      <c r="Y97" s="74">
        <f t="shared" si="3"/>
        <v>42.857142857142854</v>
      </c>
    </row>
    <row r="98" spans="1:25" ht="15" thickBot="1" x14ac:dyDescent="0.35">
      <c r="A98" s="7"/>
      <c r="B98" s="14" t="s">
        <v>68</v>
      </c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62">
        <f t="shared" si="2"/>
        <v>0</v>
      </c>
      <c r="Y98" s="74">
        <f t="shared" si="3"/>
        <v>0</v>
      </c>
    </row>
    <row r="99" spans="1:25" ht="15" thickBot="1" x14ac:dyDescent="0.35">
      <c r="A99" s="7"/>
      <c r="B99" s="14" t="s">
        <v>69</v>
      </c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62">
        <f t="shared" si="2"/>
        <v>0</v>
      </c>
      <c r="Y99" s="74">
        <f t="shared" si="3"/>
        <v>0</v>
      </c>
    </row>
    <row r="100" spans="1:25" ht="15" thickBot="1" x14ac:dyDescent="0.35">
      <c r="A100" s="7"/>
      <c r="B100" s="14" t="s">
        <v>70</v>
      </c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62">
        <f t="shared" si="2"/>
        <v>0</v>
      </c>
      <c r="Y100" s="74">
        <f t="shared" si="3"/>
        <v>0</v>
      </c>
    </row>
    <row r="101" spans="1:25" ht="15.75" customHeight="1" thickBot="1" x14ac:dyDescent="0.35">
      <c r="A101" s="7"/>
      <c r="B101" s="14" t="s">
        <v>71</v>
      </c>
      <c r="C101" s="7"/>
      <c r="D101" s="7"/>
      <c r="E101" s="7"/>
      <c r="F101" s="7"/>
      <c r="G101" s="7"/>
      <c r="H101" s="7"/>
      <c r="I101" s="7"/>
      <c r="J101" s="7">
        <v>1</v>
      </c>
      <c r="K101" s="7"/>
      <c r="L101" s="7"/>
      <c r="M101" s="7">
        <v>1</v>
      </c>
      <c r="N101" s="7"/>
      <c r="O101" s="7"/>
      <c r="P101" s="7"/>
      <c r="Q101" s="7"/>
      <c r="R101" s="7"/>
      <c r="S101" s="7"/>
      <c r="T101" s="7"/>
      <c r="U101" s="7"/>
      <c r="V101" s="7"/>
      <c r="W101" s="7">
        <v>1</v>
      </c>
      <c r="X101" s="62">
        <f t="shared" si="2"/>
        <v>3</v>
      </c>
      <c r="Y101" s="74">
        <f t="shared" si="3"/>
        <v>14.285714285714285</v>
      </c>
    </row>
    <row r="102" spans="1:25" ht="15.75" customHeight="1" thickBot="1" x14ac:dyDescent="0.35">
      <c r="A102" s="7"/>
      <c r="B102" s="14" t="s">
        <v>72</v>
      </c>
      <c r="C102" s="7">
        <v>1</v>
      </c>
      <c r="D102" s="7"/>
      <c r="E102" s="7">
        <v>1</v>
      </c>
      <c r="F102" s="7">
        <v>1</v>
      </c>
      <c r="G102" s="7"/>
      <c r="H102" s="7"/>
      <c r="I102" s="7"/>
      <c r="J102" s="7"/>
      <c r="K102" s="7">
        <v>1</v>
      </c>
      <c r="L102" s="7">
        <v>1</v>
      </c>
      <c r="M102" s="7"/>
      <c r="N102" s="7"/>
      <c r="O102" s="7">
        <v>1</v>
      </c>
      <c r="P102" s="7">
        <v>1</v>
      </c>
      <c r="Q102" s="7">
        <v>1</v>
      </c>
      <c r="R102" s="7"/>
      <c r="S102" s="7"/>
      <c r="T102" s="7"/>
      <c r="U102" s="7">
        <v>1</v>
      </c>
      <c r="V102" s="7"/>
      <c r="W102" s="7"/>
      <c r="X102" s="62">
        <f t="shared" si="2"/>
        <v>9</v>
      </c>
      <c r="Y102" s="74">
        <f t="shared" si="3"/>
        <v>42.857142857142854</v>
      </c>
    </row>
    <row r="103" spans="1:25" x14ac:dyDescent="0.3">
      <c r="X103" s="73">
        <f>SUM(X97:X102)</f>
        <v>21</v>
      </c>
      <c r="Y103" s="74">
        <f t="shared" si="3"/>
        <v>100</v>
      </c>
    </row>
  </sheetData>
  <mergeCells count="1">
    <mergeCell ref="B2:P2"/>
  </mergeCells>
  <pageMargins left="0.70866141732283472" right="0.70866141732283472" top="0.74803149606299213" bottom="0.74803149606299213" header="0.31496062992125984" footer="0.31496062992125984"/>
  <pageSetup paperSize="9" scale="56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60"/>
  <sheetViews>
    <sheetView view="pageBreakPreview" zoomScale="60" zoomScaleNormal="100" workbookViewId="0">
      <selection activeCell="A2" sqref="A2:M2"/>
    </sheetView>
  </sheetViews>
  <sheetFormatPr defaultRowHeight="14.4" x14ac:dyDescent="0.3"/>
  <cols>
    <col min="2" max="2" width="36.88671875" customWidth="1"/>
    <col min="3" max="23" width="4.6640625" customWidth="1"/>
  </cols>
  <sheetData>
    <row r="2" spans="1:25" ht="49.5" customHeight="1" x14ac:dyDescent="0.3">
      <c r="A2" s="124" t="s">
        <v>73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</row>
    <row r="3" spans="1:25" ht="15.75" thickBot="1" x14ac:dyDescent="0.3"/>
    <row r="4" spans="1:25" ht="28.5" customHeight="1" thickBot="1" x14ac:dyDescent="0.35">
      <c r="A4" s="43" t="s">
        <v>19</v>
      </c>
      <c r="B4" s="44" t="s">
        <v>74</v>
      </c>
      <c r="C4" s="42">
        <v>1</v>
      </c>
      <c r="D4" s="42">
        <v>2</v>
      </c>
      <c r="E4" s="42">
        <v>3</v>
      </c>
      <c r="F4" s="42">
        <v>4</v>
      </c>
      <c r="G4" s="42">
        <v>5</v>
      </c>
      <c r="H4" s="42">
        <v>6</v>
      </c>
      <c r="I4" s="42">
        <v>7</v>
      </c>
      <c r="J4" s="42">
        <v>8</v>
      </c>
      <c r="K4" s="42">
        <v>9</v>
      </c>
      <c r="L4" s="42">
        <v>10</v>
      </c>
      <c r="M4" s="42">
        <v>11</v>
      </c>
      <c r="N4" s="42">
        <v>12</v>
      </c>
      <c r="O4" s="42">
        <v>13</v>
      </c>
      <c r="P4" s="42">
        <v>14</v>
      </c>
      <c r="Q4" s="42">
        <v>15</v>
      </c>
      <c r="R4" s="42">
        <v>16</v>
      </c>
      <c r="S4" s="42">
        <v>17</v>
      </c>
      <c r="T4" s="42">
        <v>18</v>
      </c>
      <c r="U4" s="42">
        <v>19</v>
      </c>
      <c r="V4" s="42">
        <v>20</v>
      </c>
      <c r="W4" s="42">
        <v>21</v>
      </c>
      <c r="X4" s="42"/>
    </row>
    <row r="5" spans="1:25" ht="14.7" customHeight="1" thickBot="1" x14ac:dyDescent="0.35">
      <c r="A5" s="2"/>
      <c r="B5" s="18" t="s">
        <v>95</v>
      </c>
      <c r="C5" s="7"/>
      <c r="D5" s="7">
        <v>1</v>
      </c>
      <c r="E5" s="7">
        <v>1</v>
      </c>
      <c r="F5" s="7">
        <v>1</v>
      </c>
      <c r="G5" s="7">
        <v>1</v>
      </c>
      <c r="H5" s="7">
        <v>1</v>
      </c>
      <c r="I5" s="7">
        <v>1</v>
      </c>
      <c r="J5" s="7">
        <v>1</v>
      </c>
      <c r="K5" s="7">
        <v>1</v>
      </c>
      <c r="L5" s="7">
        <v>1</v>
      </c>
      <c r="M5" s="7"/>
      <c r="N5" s="7">
        <v>1</v>
      </c>
      <c r="O5" s="7">
        <v>1</v>
      </c>
      <c r="P5" s="7">
        <v>1</v>
      </c>
      <c r="Q5" s="7">
        <v>1</v>
      </c>
      <c r="R5" s="7">
        <v>1</v>
      </c>
      <c r="S5" s="7">
        <v>1</v>
      </c>
      <c r="T5" s="7">
        <v>1</v>
      </c>
      <c r="U5" s="7"/>
      <c r="V5" s="7">
        <v>1</v>
      </c>
      <c r="W5" s="7">
        <v>1</v>
      </c>
      <c r="X5" s="7">
        <f>SUM(C5:W5)</f>
        <v>18</v>
      </c>
      <c r="Y5" s="70">
        <f>X5/21*100</f>
        <v>85.714285714285708</v>
      </c>
    </row>
    <row r="6" spans="1:25" ht="14.7" customHeight="1" thickBot="1" x14ac:dyDescent="0.35">
      <c r="A6" s="2"/>
      <c r="B6" s="18" t="s">
        <v>96</v>
      </c>
      <c r="C6" s="7"/>
      <c r="D6" s="7"/>
      <c r="E6" s="7"/>
      <c r="F6" s="7"/>
      <c r="G6" s="7"/>
      <c r="H6" s="7"/>
      <c r="I6" s="7"/>
      <c r="J6" s="7"/>
      <c r="K6" s="7"/>
      <c r="L6" s="7"/>
      <c r="M6" s="7">
        <v>1</v>
      </c>
      <c r="N6" s="7"/>
      <c r="O6" s="7"/>
      <c r="P6" s="7"/>
      <c r="Q6" s="7"/>
      <c r="R6" s="7"/>
      <c r="S6" s="7"/>
      <c r="T6" s="7"/>
      <c r="U6" s="7"/>
      <c r="V6" s="7"/>
      <c r="W6" s="7"/>
      <c r="X6" s="7">
        <f t="shared" ref="X6:X59" si="0">SUM(C6:W6)</f>
        <v>1</v>
      </c>
      <c r="Y6" s="70">
        <f t="shared" ref="Y6:Y60" si="1">X6/21*100</f>
        <v>4.7619047619047619</v>
      </c>
    </row>
    <row r="7" spans="1:25" ht="14.7" customHeight="1" thickBot="1" x14ac:dyDescent="0.35">
      <c r="A7" s="2"/>
      <c r="B7" s="18" t="s">
        <v>97</v>
      </c>
      <c r="C7" s="7">
        <v>1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>
        <v>1</v>
      </c>
      <c r="V7" s="7"/>
      <c r="W7" s="7"/>
      <c r="X7" s="7">
        <f t="shared" si="0"/>
        <v>2</v>
      </c>
      <c r="Y7" s="70">
        <f t="shared" si="1"/>
        <v>9.5238095238095237</v>
      </c>
    </row>
    <row r="8" spans="1:25" ht="46.5" customHeight="1" thickBot="1" x14ac:dyDescent="0.35">
      <c r="A8" s="40" t="s">
        <v>21</v>
      </c>
      <c r="B8" s="41" t="s">
        <v>75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>
        <f>SUM(X5:X7)</f>
        <v>21</v>
      </c>
      <c r="Y8" s="70">
        <f t="shared" si="1"/>
        <v>100</v>
      </c>
    </row>
    <row r="9" spans="1:25" ht="14.7" customHeight="1" thickBot="1" x14ac:dyDescent="0.35">
      <c r="A9" s="2"/>
      <c r="B9" s="18" t="s">
        <v>95</v>
      </c>
      <c r="C9" s="7"/>
      <c r="D9" s="7">
        <v>1</v>
      </c>
      <c r="E9" s="7"/>
      <c r="F9" s="7">
        <v>1</v>
      </c>
      <c r="G9" s="7">
        <v>1</v>
      </c>
      <c r="H9" s="7"/>
      <c r="I9" s="7">
        <v>1</v>
      </c>
      <c r="J9" s="7"/>
      <c r="K9" s="7">
        <v>1</v>
      </c>
      <c r="L9" s="7"/>
      <c r="M9" s="7">
        <v>1</v>
      </c>
      <c r="N9" s="7"/>
      <c r="O9" s="7">
        <v>1</v>
      </c>
      <c r="P9" s="7"/>
      <c r="Q9" s="7">
        <v>1</v>
      </c>
      <c r="R9" s="7">
        <v>1</v>
      </c>
      <c r="S9" s="7"/>
      <c r="T9" s="7">
        <v>1</v>
      </c>
      <c r="U9" s="7"/>
      <c r="V9" s="7">
        <v>1</v>
      </c>
      <c r="W9" s="7"/>
      <c r="X9" s="7">
        <f t="shared" si="0"/>
        <v>11</v>
      </c>
      <c r="Y9" s="70">
        <f t="shared" si="1"/>
        <v>52.380952380952387</v>
      </c>
    </row>
    <row r="10" spans="1:25" ht="14.7" customHeight="1" thickBot="1" x14ac:dyDescent="0.35">
      <c r="A10" s="2"/>
      <c r="B10" s="18" t="s">
        <v>96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>
        <v>1</v>
      </c>
      <c r="O10" s="7"/>
      <c r="P10" s="7"/>
      <c r="Q10" s="7"/>
      <c r="R10" s="7"/>
      <c r="S10" s="7"/>
      <c r="T10" s="7"/>
      <c r="U10" s="7"/>
      <c r="V10" s="7"/>
      <c r="W10" s="7"/>
      <c r="X10" s="7">
        <f t="shared" si="0"/>
        <v>1</v>
      </c>
      <c r="Y10" s="70">
        <f t="shared" si="1"/>
        <v>4.7619047619047619</v>
      </c>
    </row>
    <row r="11" spans="1:25" ht="14.7" customHeight="1" thickBot="1" x14ac:dyDescent="0.35">
      <c r="A11" s="2"/>
      <c r="B11" s="18" t="s">
        <v>97</v>
      </c>
      <c r="C11" s="7">
        <v>1</v>
      </c>
      <c r="D11" s="7"/>
      <c r="E11" s="7">
        <v>1</v>
      </c>
      <c r="F11" s="7"/>
      <c r="G11" s="7"/>
      <c r="H11" s="7">
        <v>1</v>
      </c>
      <c r="I11" s="7"/>
      <c r="J11" s="7">
        <v>1</v>
      </c>
      <c r="K11" s="7"/>
      <c r="L11" s="7">
        <v>1</v>
      </c>
      <c r="M11" s="7"/>
      <c r="N11" s="7"/>
      <c r="O11" s="7"/>
      <c r="P11" s="7">
        <v>1</v>
      </c>
      <c r="Q11" s="7"/>
      <c r="R11" s="7"/>
      <c r="S11" s="7">
        <v>1</v>
      </c>
      <c r="T11" s="7"/>
      <c r="U11" s="7">
        <v>1</v>
      </c>
      <c r="V11" s="7"/>
      <c r="W11" s="7">
        <v>1</v>
      </c>
      <c r="X11" s="7">
        <f t="shared" si="0"/>
        <v>9</v>
      </c>
      <c r="Y11" s="70">
        <f t="shared" si="1"/>
        <v>42.857142857142854</v>
      </c>
    </row>
    <row r="12" spans="1:25" ht="63" customHeight="1" thickBot="1" x14ac:dyDescent="0.35">
      <c r="A12" s="40" t="s">
        <v>23</v>
      </c>
      <c r="B12" s="41" t="s">
        <v>76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>
        <f>SUM(X9:X11)</f>
        <v>21</v>
      </c>
      <c r="Y12" s="70">
        <f t="shared" si="1"/>
        <v>100</v>
      </c>
    </row>
    <row r="13" spans="1:25" ht="14.7" customHeight="1" thickBot="1" x14ac:dyDescent="0.35">
      <c r="A13" s="2"/>
      <c r="B13" s="18" t="s">
        <v>95</v>
      </c>
      <c r="C13" s="7"/>
      <c r="D13" s="7">
        <v>1</v>
      </c>
      <c r="E13" s="7"/>
      <c r="F13" s="7">
        <v>1</v>
      </c>
      <c r="G13" s="7">
        <v>1</v>
      </c>
      <c r="H13" s="7"/>
      <c r="I13" s="7">
        <v>1</v>
      </c>
      <c r="J13" s="7">
        <v>1</v>
      </c>
      <c r="K13" s="7">
        <v>1</v>
      </c>
      <c r="L13" s="7">
        <v>1</v>
      </c>
      <c r="M13" s="7">
        <v>1</v>
      </c>
      <c r="N13" s="7"/>
      <c r="O13" s="7">
        <v>1</v>
      </c>
      <c r="P13" s="7"/>
      <c r="Q13" s="7">
        <v>1</v>
      </c>
      <c r="R13" s="7">
        <v>1</v>
      </c>
      <c r="S13" s="7"/>
      <c r="T13" s="7">
        <v>1</v>
      </c>
      <c r="U13" s="7"/>
      <c r="V13" s="7">
        <v>1</v>
      </c>
      <c r="W13" s="7">
        <v>1</v>
      </c>
      <c r="X13" s="7">
        <f t="shared" si="0"/>
        <v>14</v>
      </c>
      <c r="Y13" s="70">
        <f t="shared" si="1"/>
        <v>66.666666666666657</v>
      </c>
    </row>
    <row r="14" spans="1:25" ht="14.7" customHeight="1" thickBot="1" x14ac:dyDescent="0.35">
      <c r="A14" s="2"/>
      <c r="B14" s="18" t="s">
        <v>96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>
        <v>1</v>
      </c>
      <c r="O14" s="7"/>
      <c r="P14" s="7"/>
      <c r="Q14" s="7"/>
      <c r="R14" s="7"/>
      <c r="S14" s="7"/>
      <c r="T14" s="7"/>
      <c r="U14" s="7"/>
      <c r="V14" s="7"/>
      <c r="W14" s="7"/>
      <c r="X14" s="7">
        <f t="shared" si="0"/>
        <v>1</v>
      </c>
      <c r="Y14" s="70">
        <f t="shared" si="1"/>
        <v>4.7619047619047619</v>
      </c>
    </row>
    <row r="15" spans="1:25" ht="14.7" customHeight="1" thickBot="1" x14ac:dyDescent="0.35">
      <c r="A15" s="2"/>
      <c r="B15" s="18" t="s">
        <v>97</v>
      </c>
      <c r="C15" s="7">
        <v>1</v>
      </c>
      <c r="D15" s="7"/>
      <c r="E15" s="7">
        <v>1</v>
      </c>
      <c r="F15" s="7"/>
      <c r="G15" s="7"/>
      <c r="H15" s="7">
        <v>1</v>
      </c>
      <c r="I15" s="7"/>
      <c r="J15" s="7"/>
      <c r="K15" s="7"/>
      <c r="L15" s="7"/>
      <c r="M15" s="7"/>
      <c r="N15" s="7"/>
      <c r="O15" s="7"/>
      <c r="P15" s="7">
        <v>1</v>
      </c>
      <c r="Q15" s="7"/>
      <c r="R15" s="7"/>
      <c r="S15" s="7">
        <v>1</v>
      </c>
      <c r="T15" s="7"/>
      <c r="U15" s="7">
        <v>1</v>
      </c>
      <c r="V15" s="7"/>
      <c r="W15" s="7"/>
      <c r="X15" s="7">
        <f t="shared" si="0"/>
        <v>6</v>
      </c>
      <c r="Y15" s="70">
        <f t="shared" si="1"/>
        <v>28.571428571428569</v>
      </c>
    </row>
    <row r="16" spans="1:25" ht="40.5" customHeight="1" thickBot="1" x14ac:dyDescent="0.35">
      <c r="A16" s="40" t="s">
        <v>25</v>
      </c>
      <c r="B16" s="41" t="s">
        <v>77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>
        <f>SUM(X13:X15)</f>
        <v>21</v>
      </c>
      <c r="Y16" s="70">
        <f t="shared" si="1"/>
        <v>100</v>
      </c>
    </row>
    <row r="17" spans="1:25" ht="14.7" customHeight="1" thickBot="1" x14ac:dyDescent="0.35">
      <c r="A17" s="2"/>
      <c r="B17" s="18" t="s">
        <v>95</v>
      </c>
      <c r="C17" s="7"/>
      <c r="D17" s="7">
        <v>1</v>
      </c>
      <c r="E17" s="7"/>
      <c r="F17" s="7">
        <v>1</v>
      </c>
      <c r="G17" s="7">
        <v>1</v>
      </c>
      <c r="H17" s="7"/>
      <c r="I17" s="7">
        <v>1</v>
      </c>
      <c r="J17" s="7"/>
      <c r="K17" s="7">
        <v>1</v>
      </c>
      <c r="L17" s="7"/>
      <c r="M17" s="7"/>
      <c r="N17" s="7"/>
      <c r="O17" s="7">
        <v>1</v>
      </c>
      <c r="P17" s="7">
        <v>1</v>
      </c>
      <c r="Q17" s="7"/>
      <c r="R17" s="7">
        <v>1</v>
      </c>
      <c r="S17" s="7">
        <v>1</v>
      </c>
      <c r="T17" s="7">
        <v>1</v>
      </c>
      <c r="U17" s="7"/>
      <c r="V17" s="7">
        <v>1</v>
      </c>
      <c r="W17" s="7"/>
      <c r="X17" s="7">
        <f t="shared" si="0"/>
        <v>11</v>
      </c>
      <c r="Y17" s="70">
        <f t="shared" si="1"/>
        <v>52.380952380952387</v>
      </c>
    </row>
    <row r="18" spans="1:25" ht="14.7" customHeight="1" thickBot="1" x14ac:dyDescent="0.35">
      <c r="A18" s="2"/>
      <c r="B18" s="18" t="s">
        <v>96</v>
      </c>
      <c r="C18" s="7"/>
      <c r="D18" s="7"/>
      <c r="E18" s="7">
        <v>1</v>
      </c>
      <c r="F18" s="7"/>
      <c r="G18" s="7"/>
      <c r="H18" s="7"/>
      <c r="I18" s="7"/>
      <c r="J18" s="7">
        <v>1</v>
      </c>
      <c r="K18" s="7"/>
      <c r="L18" s="7"/>
      <c r="M18" s="7">
        <v>1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>
        <f t="shared" si="0"/>
        <v>3</v>
      </c>
      <c r="Y18" s="70">
        <f t="shared" si="1"/>
        <v>14.285714285714285</v>
      </c>
    </row>
    <row r="19" spans="1:25" ht="14.7" customHeight="1" thickBot="1" x14ac:dyDescent="0.35">
      <c r="A19" s="2"/>
      <c r="B19" s="18" t="s">
        <v>97</v>
      </c>
      <c r="C19" s="7">
        <v>1</v>
      </c>
      <c r="D19" s="7"/>
      <c r="E19" s="7"/>
      <c r="F19" s="7"/>
      <c r="G19" s="7"/>
      <c r="H19" s="7">
        <v>1</v>
      </c>
      <c r="I19" s="7"/>
      <c r="J19" s="7"/>
      <c r="K19" s="7"/>
      <c r="L19" s="7">
        <v>1</v>
      </c>
      <c r="M19" s="7"/>
      <c r="N19" s="7">
        <v>1</v>
      </c>
      <c r="O19" s="7"/>
      <c r="P19" s="7"/>
      <c r="Q19" s="7">
        <v>1</v>
      </c>
      <c r="R19" s="7"/>
      <c r="S19" s="7"/>
      <c r="T19" s="7"/>
      <c r="U19" s="7">
        <v>1</v>
      </c>
      <c r="V19" s="7"/>
      <c r="W19" s="7">
        <v>1</v>
      </c>
      <c r="X19" s="7">
        <f t="shared" si="0"/>
        <v>7</v>
      </c>
      <c r="Y19" s="70">
        <f t="shared" si="1"/>
        <v>33.333333333333329</v>
      </c>
    </row>
    <row r="20" spans="1:25" ht="80.25" customHeight="1" thickBot="1" x14ac:dyDescent="0.35">
      <c r="A20" s="40" t="s">
        <v>31</v>
      </c>
      <c r="B20" s="41" t="s">
        <v>78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>
        <f>SUM(X17:X19)</f>
        <v>21</v>
      </c>
      <c r="Y20" s="70">
        <f t="shared" si="1"/>
        <v>100</v>
      </c>
    </row>
    <row r="21" spans="1:25" ht="14.7" customHeight="1" thickBot="1" x14ac:dyDescent="0.35">
      <c r="A21" s="2"/>
      <c r="B21" s="18" t="s">
        <v>95</v>
      </c>
      <c r="C21" s="7"/>
      <c r="D21" s="7">
        <v>1</v>
      </c>
      <c r="E21" s="7"/>
      <c r="F21" s="7">
        <v>1</v>
      </c>
      <c r="G21" s="7">
        <v>1</v>
      </c>
      <c r="H21" s="7"/>
      <c r="I21" s="7">
        <v>1</v>
      </c>
      <c r="J21" s="7"/>
      <c r="K21" s="7">
        <v>1</v>
      </c>
      <c r="L21" s="7"/>
      <c r="M21" s="7">
        <v>1</v>
      </c>
      <c r="N21" s="7"/>
      <c r="O21" s="7"/>
      <c r="P21" s="7"/>
      <c r="Q21" s="7"/>
      <c r="R21" s="7">
        <v>1</v>
      </c>
      <c r="S21" s="7"/>
      <c r="T21" s="7"/>
      <c r="U21" s="7"/>
      <c r="V21" s="7">
        <v>1</v>
      </c>
      <c r="W21" s="7"/>
      <c r="X21" s="7">
        <f t="shared" si="0"/>
        <v>8</v>
      </c>
      <c r="Y21" s="70">
        <f t="shared" si="1"/>
        <v>38.095238095238095</v>
      </c>
    </row>
    <row r="22" spans="1:25" ht="14.7" customHeight="1" thickBot="1" x14ac:dyDescent="0.35">
      <c r="A22" s="2"/>
      <c r="B22" s="18" t="s">
        <v>96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>
        <v>1</v>
      </c>
      <c r="O22" s="7"/>
      <c r="P22" s="7"/>
      <c r="Q22" s="7"/>
      <c r="R22" s="7"/>
      <c r="S22" s="7"/>
      <c r="T22" s="7"/>
      <c r="U22" s="7"/>
      <c r="V22" s="7"/>
      <c r="W22" s="7"/>
      <c r="X22" s="7">
        <f t="shared" si="0"/>
        <v>1</v>
      </c>
      <c r="Y22" s="70">
        <f t="shared" si="1"/>
        <v>4.7619047619047619</v>
      </c>
    </row>
    <row r="23" spans="1:25" ht="14.7" customHeight="1" thickBot="1" x14ac:dyDescent="0.35">
      <c r="A23" s="2"/>
      <c r="B23" s="18" t="s">
        <v>97</v>
      </c>
      <c r="C23" s="7">
        <v>1</v>
      </c>
      <c r="D23" s="7"/>
      <c r="E23" s="7">
        <v>1</v>
      </c>
      <c r="F23" s="7"/>
      <c r="G23" s="7"/>
      <c r="H23" s="7">
        <v>1</v>
      </c>
      <c r="I23" s="7"/>
      <c r="J23" s="7">
        <v>1</v>
      </c>
      <c r="K23" s="7"/>
      <c r="L23" s="7">
        <v>1</v>
      </c>
      <c r="M23" s="7"/>
      <c r="N23" s="7"/>
      <c r="O23" s="7">
        <v>1</v>
      </c>
      <c r="P23" s="7">
        <v>1</v>
      </c>
      <c r="Q23" s="7">
        <v>1</v>
      </c>
      <c r="R23" s="7"/>
      <c r="S23" s="7">
        <v>1</v>
      </c>
      <c r="T23" s="7">
        <v>1</v>
      </c>
      <c r="U23" s="7">
        <v>1</v>
      </c>
      <c r="V23" s="7"/>
      <c r="W23" s="7">
        <v>1</v>
      </c>
      <c r="X23" s="7">
        <f t="shared" si="0"/>
        <v>12</v>
      </c>
      <c r="Y23" s="70">
        <f t="shared" si="1"/>
        <v>57.142857142857139</v>
      </c>
    </row>
    <row r="24" spans="1:25" ht="61.5" customHeight="1" thickBot="1" x14ac:dyDescent="0.35">
      <c r="A24" s="40" t="s">
        <v>33</v>
      </c>
      <c r="B24" s="41" t="s">
        <v>79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>
        <f>SUM(X21:X23)</f>
        <v>21</v>
      </c>
      <c r="Y24" s="70">
        <f t="shared" si="1"/>
        <v>100</v>
      </c>
    </row>
    <row r="25" spans="1:25" ht="14.7" customHeight="1" thickBot="1" x14ac:dyDescent="0.35">
      <c r="A25" s="2"/>
      <c r="B25" s="18" t="s">
        <v>95</v>
      </c>
      <c r="C25" s="7"/>
      <c r="D25" s="7">
        <v>1</v>
      </c>
      <c r="E25" s="7"/>
      <c r="F25" s="7"/>
      <c r="G25" s="7">
        <v>1</v>
      </c>
      <c r="H25" s="7">
        <v>1</v>
      </c>
      <c r="I25" s="7">
        <v>1</v>
      </c>
      <c r="J25" s="7"/>
      <c r="K25" s="7"/>
      <c r="L25" s="7"/>
      <c r="M25" s="7">
        <v>1</v>
      </c>
      <c r="N25" s="7"/>
      <c r="O25" s="7">
        <v>1</v>
      </c>
      <c r="P25" s="7"/>
      <c r="Q25" s="7"/>
      <c r="R25" s="7"/>
      <c r="S25" s="7"/>
      <c r="T25" s="7">
        <v>1</v>
      </c>
      <c r="U25" s="7"/>
      <c r="V25" s="7"/>
      <c r="W25" s="7"/>
      <c r="X25" s="7">
        <f t="shared" si="0"/>
        <v>7</v>
      </c>
      <c r="Y25" s="70">
        <f t="shared" si="1"/>
        <v>33.333333333333329</v>
      </c>
    </row>
    <row r="26" spans="1:25" ht="14.7" customHeight="1" thickBot="1" x14ac:dyDescent="0.35">
      <c r="A26" s="2"/>
      <c r="B26" s="18" t="s">
        <v>96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>
        <f t="shared" si="0"/>
        <v>0</v>
      </c>
      <c r="Y26" s="70">
        <f t="shared" si="1"/>
        <v>0</v>
      </c>
    </row>
    <row r="27" spans="1:25" ht="14.7" customHeight="1" thickBot="1" x14ac:dyDescent="0.35">
      <c r="A27" s="2"/>
      <c r="B27" s="18" t="s">
        <v>97</v>
      </c>
      <c r="C27" s="7">
        <v>1</v>
      </c>
      <c r="D27" s="7"/>
      <c r="E27" s="7">
        <v>1</v>
      </c>
      <c r="F27" s="7">
        <v>1</v>
      </c>
      <c r="G27" s="7"/>
      <c r="H27" s="7"/>
      <c r="I27" s="7"/>
      <c r="J27" s="7">
        <v>1</v>
      </c>
      <c r="K27" s="7">
        <v>1</v>
      </c>
      <c r="L27" s="7">
        <v>1</v>
      </c>
      <c r="M27" s="7"/>
      <c r="N27" s="7">
        <v>1</v>
      </c>
      <c r="O27" s="7"/>
      <c r="P27" s="7">
        <v>1</v>
      </c>
      <c r="Q27" s="7">
        <v>1</v>
      </c>
      <c r="R27" s="7">
        <v>1</v>
      </c>
      <c r="S27" s="7">
        <v>1</v>
      </c>
      <c r="T27" s="7"/>
      <c r="U27" s="7">
        <v>1</v>
      </c>
      <c r="V27" s="7">
        <v>1</v>
      </c>
      <c r="W27" s="7">
        <v>1</v>
      </c>
      <c r="X27" s="7">
        <f t="shared" si="0"/>
        <v>14</v>
      </c>
      <c r="Y27" s="70">
        <f t="shared" si="1"/>
        <v>66.666666666666657</v>
      </c>
    </row>
    <row r="28" spans="1:25" ht="43.5" customHeight="1" thickBot="1" x14ac:dyDescent="0.35">
      <c r="A28" s="40" t="s">
        <v>40</v>
      </c>
      <c r="B28" s="41" t="s">
        <v>80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>
        <f>SUM(X25:X27)</f>
        <v>21</v>
      </c>
      <c r="Y28" s="70">
        <f t="shared" si="1"/>
        <v>100</v>
      </c>
    </row>
    <row r="29" spans="1:25" ht="14.7" customHeight="1" thickBot="1" x14ac:dyDescent="0.35">
      <c r="A29" s="2"/>
      <c r="B29" s="18" t="s">
        <v>95</v>
      </c>
      <c r="C29" s="7"/>
      <c r="D29" s="7">
        <v>1</v>
      </c>
      <c r="E29" s="7">
        <v>1</v>
      </c>
      <c r="F29" s="7">
        <v>1</v>
      </c>
      <c r="G29" s="7">
        <v>1</v>
      </c>
      <c r="H29" s="7"/>
      <c r="I29" s="7">
        <v>1</v>
      </c>
      <c r="J29" s="7">
        <v>1</v>
      </c>
      <c r="K29" s="7"/>
      <c r="L29" s="7"/>
      <c r="M29" s="7">
        <v>1</v>
      </c>
      <c r="N29" s="7"/>
      <c r="O29" s="7">
        <v>1</v>
      </c>
      <c r="P29" s="7"/>
      <c r="Q29" s="7">
        <v>1</v>
      </c>
      <c r="R29" s="7">
        <v>1</v>
      </c>
      <c r="S29" s="7"/>
      <c r="T29" s="7">
        <v>1</v>
      </c>
      <c r="U29" s="7">
        <v>1</v>
      </c>
      <c r="V29" s="7">
        <v>1</v>
      </c>
      <c r="W29" s="7"/>
      <c r="X29" s="7">
        <f t="shared" si="0"/>
        <v>13</v>
      </c>
      <c r="Y29" s="70">
        <f t="shared" si="1"/>
        <v>61.904761904761905</v>
      </c>
    </row>
    <row r="30" spans="1:25" ht="14.7" customHeight="1" thickBot="1" x14ac:dyDescent="0.35">
      <c r="A30" s="2"/>
      <c r="B30" s="18" t="s">
        <v>96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>
        <f t="shared" si="0"/>
        <v>0</v>
      </c>
      <c r="Y30" s="70">
        <f t="shared" si="1"/>
        <v>0</v>
      </c>
    </row>
    <row r="31" spans="1:25" ht="14.7" customHeight="1" thickBot="1" x14ac:dyDescent="0.35">
      <c r="A31" s="2"/>
      <c r="B31" s="18" t="s">
        <v>97</v>
      </c>
      <c r="C31" s="7">
        <v>1</v>
      </c>
      <c r="D31" s="7"/>
      <c r="E31" s="7"/>
      <c r="F31" s="7"/>
      <c r="G31" s="7"/>
      <c r="H31" s="7">
        <v>1</v>
      </c>
      <c r="I31" s="7"/>
      <c r="J31" s="7"/>
      <c r="K31" s="7">
        <v>1</v>
      </c>
      <c r="L31" s="7">
        <v>1</v>
      </c>
      <c r="M31" s="7"/>
      <c r="N31" s="7">
        <v>1</v>
      </c>
      <c r="O31" s="7"/>
      <c r="P31" s="7">
        <v>1</v>
      </c>
      <c r="Q31" s="7"/>
      <c r="R31" s="7"/>
      <c r="S31" s="7">
        <v>1</v>
      </c>
      <c r="T31" s="7"/>
      <c r="U31" s="7"/>
      <c r="V31" s="7"/>
      <c r="W31" s="7">
        <v>1</v>
      </c>
      <c r="X31" s="7">
        <f t="shared" si="0"/>
        <v>8</v>
      </c>
      <c r="Y31" s="70">
        <f t="shared" si="1"/>
        <v>38.095238095238095</v>
      </c>
    </row>
    <row r="32" spans="1:25" ht="48" customHeight="1" thickBot="1" x14ac:dyDescent="0.35">
      <c r="A32" s="40" t="s">
        <v>81</v>
      </c>
      <c r="B32" s="41" t="s">
        <v>82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>
        <f>SUM(X29:X31)</f>
        <v>21</v>
      </c>
      <c r="Y32" s="70">
        <f t="shared" si="1"/>
        <v>100</v>
      </c>
    </row>
    <row r="33" spans="1:25" ht="14.7" customHeight="1" thickBot="1" x14ac:dyDescent="0.35">
      <c r="A33" s="2"/>
      <c r="B33" s="18" t="s">
        <v>95</v>
      </c>
      <c r="C33" s="7"/>
      <c r="D33" s="7">
        <v>1</v>
      </c>
      <c r="E33" s="7"/>
      <c r="F33" s="7"/>
      <c r="G33" s="7"/>
      <c r="H33" s="7"/>
      <c r="I33" s="7"/>
      <c r="J33" s="7"/>
      <c r="K33" s="7"/>
      <c r="L33" s="7"/>
      <c r="M33" s="7">
        <v>1</v>
      </c>
      <c r="N33" s="7"/>
      <c r="O33" s="7"/>
      <c r="P33" s="7"/>
      <c r="Q33" s="7"/>
      <c r="R33" s="7"/>
      <c r="S33" s="7"/>
      <c r="T33" s="7">
        <v>1</v>
      </c>
      <c r="U33" s="7"/>
      <c r="V33" s="7"/>
      <c r="W33" s="7"/>
      <c r="X33" s="7">
        <f t="shared" si="0"/>
        <v>3</v>
      </c>
      <c r="Y33" s="70">
        <f t="shared" si="1"/>
        <v>14.285714285714285</v>
      </c>
    </row>
    <row r="34" spans="1:25" ht="14.7" customHeight="1" thickBot="1" x14ac:dyDescent="0.35">
      <c r="A34" s="2"/>
      <c r="B34" s="18" t="s">
        <v>96</v>
      </c>
      <c r="C34" s="7"/>
      <c r="D34" s="7"/>
      <c r="E34" s="7"/>
      <c r="F34" s="7"/>
      <c r="G34" s="7">
        <v>1</v>
      </c>
      <c r="H34" s="7">
        <v>1</v>
      </c>
      <c r="I34" s="7">
        <v>1</v>
      </c>
      <c r="J34" s="7"/>
      <c r="K34" s="7"/>
      <c r="L34" s="7"/>
      <c r="M34" s="7"/>
      <c r="N34" s="7">
        <v>1</v>
      </c>
      <c r="O34" s="7"/>
      <c r="P34" s="7"/>
      <c r="Q34" s="7"/>
      <c r="R34" s="7">
        <v>1</v>
      </c>
      <c r="S34" s="7"/>
      <c r="T34" s="7"/>
      <c r="U34" s="7"/>
      <c r="V34" s="7">
        <v>1</v>
      </c>
      <c r="W34" s="7"/>
      <c r="X34" s="7">
        <f t="shared" si="0"/>
        <v>6</v>
      </c>
      <c r="Y34" s="70">
        <f t="shared" si="1"/>
        <v>28.571428571428569</v>
      </c>
    </row>
    <row r="35" spans="1:25" ht="14.7" customHeight="1" thickBot="1" x14ac:dyDescent="0.35">
      <c r="A35" s="2"/>
      <c r="B35" s="18" t="s">
        <v>97</v>
      </c>
      <c r="C35" s="7">
        <v>1</v>
      </c>
      <c r="D35" s="7"/>
      <c r="E35" s="7">
        <v>1</v>
      </c>
      <c r="F35" s="7">
        <v>1</v>
      </c>
      <c r="G35" s="7"/>
      <c r="H35" s="7"/>
      <c r="I35" s="7"/>
      <c r="J35" s="7">
        <v>1</v>
      </c>
      <c r="K35" s="7">
        <v>1</v>
      </c>
      <c r="L35" s="7">
        <v>1</v>
      </c>
      <c r="M35" s="7"/>
      <c r="N35" s="7"/>
      <c r="O35" s="7">
        <v>1</v>
      </c>
      <c r="P35" s="7">
        <v>1</v>
      </c>
      <c r="Q35" s="7">
        <v>1</v>
      </c>
      <c r="R35" s="7"/>
      <c r="S35" s="7">
        <v>1</v>
      </c>
      <c r="T35" s="7"/>
      <c r="U35" s="7">
        <v>1</v>
      </c>
      <c r="V35" s="7"/>
      <c r="W35" s="7">
        <v>1</v>
      </c>
      <c r="X35" s="7">
        <f t="shared" si="0"/>
        <v>12</v>
      </c>
      <c r="Y35" s="70">
        <f t="shared" si="1"/>
        <v>57.142857142857139</v>
      </c>
    </row>
    <row r="36" spans="1:25" ht="48.75" customHeight="1" thickBot="1" x14ac:dyDescent="0.35">
      <c r="A36" s="40" t="s">
        <v>83</v>
      </c>
      <c r="B36" s="41" t="s">
        <v>84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>
        <f>SUM(X33:X35)</f>
        <v>21</v>
      </c>
      <c r="Y36" s="70">
        <f t="shared" si="1"/>
        <v>100</v>
      </c>
    </row>
    <row r="37" spans="1:25" ht="14.7" customHeight="1" thickBot="1" x14ac:dyDescent="0.35">
      <c r="A37" s="2"/>
      <c r="B37" s="18" t="s">
        <v>95</v>
      </c>
      <c r="C37" s="7">
        <v>1</v>
      </c>
      <c r="D37" s="7">
        <v>1</v>
      </c>
      <c r="E37" s="7">
        <v>1</v>
      </c>
      <c r="F37" s="7">
        <v>1</v>
      </c>
      <c r="G37" s="7"/>
      <c r="H37" s="7">
        <v>1</v>
      </c>
      <c r="I37" s="7">
        <v>1</v>
      </c>
      <c r="J37" s="7"/>
      <c r="K37" s="7"/>
      <c r="L37" s="7"/>
      <c r="M37" s="7">
        <v>1</v>
      </c>
      <c r="N37" s="7"/>
      <c r="O37" s="7">
        <v>1</v>
      </c>
      <c r="P37" s="7"/>
      <c r="Q37" s="7"/>
      <c r="R37" s="7">
        <v>1</v>
      </c>
      <c r="S37" s="7"/>
      <c r="T37" s="7"/>
      <c r="U37" s="7">
        <v>1</v>
      </c>
      <c r="V37" s="7"/>
      <c r="W37" s="7"/>
      <c r="X37" s="7">
        <f t="shared" si="0"/>
        <v>10</v>
      </c>
      <c r="Y37" s="70">
        <f t="shared" si="1"/>
        <v>47.619047619047613</v>
      </c>
    </row>
    <row r="38" spans="1:25" ht="14.7" customHeight="1" thickBot="1" x14ac:dyDescent="0.35">
      <c r="A38" s="2"/>
      <c r="B38" s="18" t="s">
        <v>96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>
        <f t="shared" si="0"/>
        <v>0</v>
      </c>
      <c r="Y38" s="70">
        <f t="shared" si="1"/>
        <v>0</v>
      </c>
    </row>
    <row r="39" spans="1:25" ht="14.7" customHeight="1" thickBot="1" x14ac:dyDescent="0.35">
      <c r="A39" s="2"/>
      <c r="B39" s="18" t="s">
        <v>97</v>
      </c>
      <c r="C39" s="7"/>
      <c r="D39" s="7"/>
      <c r="E39" s="7"/>
      <c r="F39" s="7"/>
      <c r="G39" s="7">
        <v>1</v>
      </c>
      <c r="H39" s="7"/>
      <c r="I39" s="7"/>
      <c r="J39" s="7">
        <v>1</v>
      </c>
      <c r="K39" s="7">
        <v>1</v>
      </c>
      <c r="L39" s="7">
        <v>1</v>
      </c>
      <c r="M39" s="7"/>
      <c r="N39" s="7">
        <v>1</v>
      </c>
      <c r="O39" s="7"/>
      <c r="P39" s="7">
        <v>1</v>
      </c>
      <c r="Q39" s="7">
        <v>1</v>
      </c>
      <c r="R39" s="7"/>
      <c r="S39" s="7">
        <v>1</v>
      </c>
      <c r="T39" s="7">
        <v>1</v>
      </c>
      <c r="U39" s="7"/>
      <c r="V39" s="7">
        <v>1</v>
      </c>
      <c r="W39" s="7">
        <v>1</v>
      </c>
      <c r="X39" s="7">
        <f t="shared" si="0"/>
        <v>11</v>
      </c>
      <c r="Y39" s="70">
        <f t="shared" si="1"/>
        <v>52.380952380952387</v>
      </c>
    </row>
    <row r="40" spans="1:25" ht="37.5" customHeight="1" thickBot="1" x14ac:dyDescent="0.35">
      <c r="A40" s="40" t="s">
        <v>85</v>
      </c>
      <c r="B40" s="41" t="s">
        <v>86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>
        <f>SUM(X37:X39)</f>
        <v>21</v>
      </c>
      <c r="Y40" s="70">
        <f t="shared" si="1"/>
        <v>100</v>
      </c>
    </row>
    <row r="41" spans="1:25" ht="14.7" customHeight="1" thickBot="1" x14ac:dyDescent="0.35">
      <c r="A41" s="2"/>
      <c r="B41" s="18" t="s">
        <v>95</v>
      </c>
      <c r="C41" s="7"/>
      <c r="D41" s="7">
        <v>1</v>
      </c>
      <c r="E41" s="7">
        <v>1</v>
      </c>
      <c r="F41" s="7"/>
      <c r="G41" s="7"/>
      <c r="H41" s="7"/>
      <c r="I41" s="7"/>
      <c r="J41" s="7"/>
      <c r="K41" s="7"/>
      <c r="L41" s="7"/>
      <c r="M41" s="7">
        <v>1</v>
      </c>
      <c r="N41" s="7"/>
      <c r="O41" s="7"/>
      <c r="P41" s="7"/>
      <c r="Q41" s="7"/>
      <c r="R41" s="7">
        <v>1</v>
      </c>
      <c r="S41" s="7"/>
      <c r="T41" s="7"/>
      <c r="U41" s="7"/>
      <c r="V41" s="7"/>
      <c r="W41" s="7"/>
      <c r="X41" s="7">
        <f t="shared" si="0"/>
        <v>4</v>
      </c>
      <c r="Y41" s="70">
        <f t="shared" si="1"/>
        <v>19.047619047619047</v>
      </c>
    </row>
    <row r="42" spans="1:25" ht="14.7" customHeight="1" thickBot="1" x14ac:dyDescent="0.35">
      <c r="A42" s="2"/>
      <c r="B42" s="18" t="s">
        <v>96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>
        <f t="shared" si="0"/>
        <v>0</v>
      </c>
      <c r="Y42" s="70">
        <f t="shared" si="1"/>
        <v>0</v>
      </c>
    </row>
    <row r="43" spans="1:25" ht="14.7" customHeight="1" thickBot="1" x14ac:dyDescent="0.35">
      <c r="A43" s="2"/>
      <c r="B43" s="18" t="s">
        <v>97</v>
      </c>
      <c r="C43" s="7">
        <v>1</v>
      </c>
      <c r="D43" s="7"/>
      <c r="E43" s="7"/>
      <c r="F43" s="7">
        <v>1</v>
      </c>
      <c r="G43" s="7">
        <v>1</v>
      </c>
      <c r="H43" s="7">
        <v>1</v>
      </c>
      <c r="I43" s="7">
        <v>1</v>
      </c>
      <c r="J43" s="7">
        <v>1</v>
      </c>
      <c r="K43" s="7">
        <v>1</v>
      </c>
      <c r="L43" s="7">
        <v>1</v>
      </c>
      <c r="M43" s="7"/>
      <c r="N43" s="7">
        <v>1</v>
      </c>
      <c r="O43" s="7">
        <v>1</v>
      </c>
      <c r="P43" s="7">
        <v>1</v>
      </c>
      <c r="Q43" s="7">
        <v>1</v>
      </c>
      <c r="R43" s="7"/>
      <c r="S43" s="7">
        <v>1</v>
      </c>
      <c r="T43" s="7">
        <v>1</v>
      </c>
      <c r="U43" s="7">
        <v>1</v>
      </c>
      <c r="V43" s="7">
        <v>1</v>
      </c>
      <c r="W43" s="7">
        <v>1</v>
      </c>
      <c r="X43" s="7">
        <f t="shared" si="0"/>
        <v>17</v>
      </c>
      <c r="Y43" s="70">
        <f t="shared" si="1"/>
        <v>80.952380952380949</v>
      </c>
    </row>
    <row r="44" spans="1:25" ht="47.25" customHeight="1" thickBot="1" x14ac:dyDescent="0.35">
      <c r="A44" s="40" t="s">
        <v>87</v>
      </c>
      <c r="B44" s="41" t="s">
        <v>88</v>
      </c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>
        <f>SUM(X41:X43)</f>
        <v>21</v>
      </c>
      <c r="Y44" s="70">
        <f t="shared" si="1"/>
        <v>100</v>
      </c>
    </row>
    <row r="45" spans="1:25" ht="14.7" customHeight="1" thickBot="1" x14ac:dyDescent="0.35">
      <c r="A45" s="2"/>
      <c r="B45" s="18" t="s">
        <v>95</v>
      </c>
      <c r="C45" s="7"/>
      <c r="D45" s="7">
        <v>1</v>
      </c>
      <c r="E45" s="7"/>
      <c r="F45" s="7"/>
      <c r="G45" s="7">
        <v>1</v>
      </c>
      <c r="H45" s="7"/>
      <c r="I45" s="7">
        <v>1</v>
      </c>
      <c r="J45" s="7"/>
      <c r="K45" s="7">
        <v>1</v>
      </c>
      <c r="L45" s="7"/>
      <c r="M45" s="7">
        <v>1</v>
      </c>
      <c r="N45" s="7"/>
      <c r="O45" s="7">
        <v>1</v>
      </c>
      <c r="P45" s="7"/>
      <c r="Q45" s="7"/>
      <c r="R45" s="7">
        <v>1</v>
      </c>
      <c r="S45" s="7"/>
      <c r="T45" s="7"/>
      <c r="U45" s="7"/>
      <c r="V45" s="7">
        <v>1</v>
      </c>
      <c r="W45" s="7">
        <v>1</v>
      </c>
      <c r="X45" s="7">
        <f t="shared" si="0"/>
        <v>9</v>
      </c>
      <c r="Y45" s="70">
        <f t="shared" si="1"/>
        <v>42.857142857142854</v>
      </c>
    </row>
    <row r="46" spans="1:25" ht="14.7" customHeight="1" thickBot="1" x14ac:dyDescent="0.35">
      <c r="A46" s="2"/>
      <c r="B46" s="18" t="s">
        <v>96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>
        <f t="shared" si="0"/>
        <v>0</v>
      </c>
      <c r="Y46" s="70">
        <f t="shared" si="1"/>
        <v>0</v>
      </c>
    </row>
    <row r="47" spans="1:25" ht="14.7" customHeight="1" thickBot="1" x14ac:dyDescent="0.35">
      <c r="A47" s="2"/>
      <c r="B47" s="18" t="s">
        <v>97</v>
      </c>
      <c r="C47" s="7">
        <v>1</v>
      </c>
      <c r="D47" s="7"/>
      <c r="E47" s="7">
        <v>1</v>
      </c>
      <c r="F47" s="7">
        <v>1</v>
      </c>
      <c r="G47" s="7"/>
      <c r="H47" s="7">
        <v>1</v>
      </c>
      <c r="I47" s="7"/>
      <c r="J47" s="7">
        <v>1</v>
      </c>
      <c r="K47" s="7"/>
      <c r="L47" s="7">
        <v>1</v>
      </c>
      <c r="M47" s="7"/>
      <c r="N47" s="7">
        <v>1</v>
      </c>
      <c r="O47" s="7"/>
      <c r="P47" s="7">
        <v>1</v>
      </c>
      <c r="Q47" s="7">
        <v>1</v>
      </c>
      <c r="R47" s="7"/>
      <c r="S47" s="7">
        <v>1</v>
      </c>
      <c r="T47" s="7">
        <v>1</v>
      </c>
      <c r="U47" s="7">
        <v>1</v>
      </c>
      <c r="V47" s="7"/>
      <c r="W47" s="7"/>
      <c r="X47" s="7">
        <f t="shared" si="0"/>
        <v>12</v>
      </c>
      <c r="Y47" s="70">
        <f t="shared" si="1"/>
        <v>57.142857142857139</v>
      </c>
    </row>
    <row r="48" spans="1:25" ht="45" customHeight="1" thickBot="1" x14ac:dyDescent="0.35">
      <c r="A48" s="40" t="s">
        <v>89</v>
      </c>
      <c r="B48" s="41" t="s">
        <v>90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>
        <f>SUM(X45:X47)</f>
        <v>21</v>
      </c>
      <c r="Y48" s="70">
        <f t="shared" si="1"/>
        <v>100</v>
      </c>
    </row>
    <row r="49" spans="1:25" ht="14.7" customHeight="1" thickBot="1" x14ac:dyDescent="0.35">
      <c r="A49" s="2"/>
      <c r="B49" s="18" t="s">
        <v>95</v>
      </c>
      <c r="C49" s="7"/>
      <c r="D49" s="7">
        <v>1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>
        <v>1</v>
      </c>
      <c r="P49" s="7"/>
      <c r="Q49" s="7"/>
      <c r="R49" s="7"/>
      <c r="S49" s="7"/>
      <c r="T49" s="7"/>
      <c r="U49" s="7"/>
      <c r="V49" s="7"/>
      <c r="W49" s="7"/>
      <c r="X49" s="7">
        <f t="shared" si="0"/>
        <v>2</v>
      </c>
      <c r="Y49" s="70">
        <f t="shared" si="1"/>
        <v>9.5238095238095237</v>
      </c>
    </row>
    <row r="50" spans="1:25" ht="14.7" customHeight="1" thickBot="1" x14ac:dyDescent="0.35">
      <c r="A50" s="2"/>
      <c r="B50" s="18" t="s">
        <v>96</v>
      </c>
      <c r="C50" s="7"/>
      <c r="D50" s="7"/>
      <c r="E50" s="7"/>
      <c r="F50" s="7"/>
      <c r="G50" s="7"/>
      <c r="H50" s="7"/>
      <c r="I50" s="7">
        <v>1</v>
      </c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>
        <v>1</v>
      </c>
      <c r="W50" s="7">
        <v>1</v>
      </c>
      <c r="X50" s="7">
        <f t="shared" si="0"/>
        <v>3</v>
      </c>
      <c r="Y50" s="70">
        <f t="shared" si="1"/>
        <v>14.285714285714285</v>
      </c>
    </row>
    <row r="51" spans="1:25" ht="14.7" customHeight="1" thickBot="1" x14ac:dyDescent="0.35">
      <c r="A51" s="2"/>
      <c r="B51" s="18" t="s">
        <v>97</v>
      </c>
      <c r="C51" s="7">
        <v>1</v>
      </c>
      <c r="D51" s="7"/>
      <c r="E51" s="7">
        <v>1</v>
      </c>
      <c r="F51" s="7">
        <v>1</v>
      </c>
      <c r="G51" s="7">
        <v>1</v>
      </c>
      <c r="H51" s="7">
        <v>1</v>
      </c>
      <c r="I51" s="7"/>
      <c r="J51" s="7">
        <v>1</v>
      </c>
      <c r="K51" s="7">
        <v>1</v>
      </c>
      <c r="L51" s="7">
        <v>1</v>
      </c>
      <c r="M51" s="7">
        <v>1</v>
      </c>
      <c r="N51" s="7">
        <v>1</v>
      </c>
      <c r="O51" s="7"/>
      <c r="P51" s="7">
        <v>1</v>
      </c>
      <c r="Q51" s="7">
        <v>1</v>
      </c>
      <c r="R51" s="7">
        <v>1</v>
      </c>
      <c r="S51" s="7">
        <v>1</v>
      </c>
      <c r="T51" s="7">
        <v>1</v>
      </c>
      <c r="U51" s="7">
        <v>1</v>
      </c>
      <c r="V51" s="7"/>
      <c r="W51" s="7"/>
      <c r="X51" s="7">
        <f t="shared" si="0"/>
        <v>16</v>
      </c>
      <c r="Y51" s="70">
        <f t="shared" si="1"/>
        <v>76.19047619047619</v>
      </c>
    </row>
    <row r="52" spans="1:25" ht="16.2" thickBot="1" x14ac:dyDescent="0.35">
      <c r="A52" s="40" t="s">
        <v>91</v>
      </c>
      <c r="B52" s="41" t="s">
        <v>92</v>
      </c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>
        <f>SUM(X49:X51)</f>
        <v>21</v>
      </c>
      <c r="Y52" s="70">
        <f t="shared" si="1"/>
        <v>100</v>
      </c>
    </row>
    <row r="53" spans="1:25" ht="16.2" thickBot="1" x14ac:dyDescent="0.35">
      <c r="A53" s="2"/>
      <c r="B53" s="18" t="s">
        <v>95</v>
      </c>
      <c r="C53" s="7"/>
      <c r="D53" s="7">
        <v>1</v>
      </c>
      <c r="E53" s="7"/>
      <c r="F53" s="7"/>
      <c r="G53" s="7"/>
      <c r="H53" s="7"/>
      <c r="I53" s="7">
        <v>1</v>
      </c>
      <c r="J53" s="7"/>
      <c r="K53" s="7"/>
      <c r="L53" s="7"/>
      <c r="M53" s="7"/>
      <c r="N53" s="7"/>
      <c r="O53" s="7"/>
      <c r="P53" s="7"/>
      <c r="Q53" s="7"/>
      <c r="R53" s="7">
        <v>1</v>
      </c>
      <c r="S53" s="7"/>
      <c r="T53" s="7"/>
      <c r="U53" s="7"/>
      <c r="V53" s="7">
        <v>1</v>
      </c>
      <c r="W53" s="7"/>
      <c r="X53" s="7">
        <f t="shared" si="0"/>
        <v>4</v>
      </c>
      <c r="Y53" s="70">
        <f t="shared" si="1"/>
        <v>19.047619047619047</v>
      </c>
    </row>
    <row r="54" spans="1:25" ht="16.2" thickBot="1" x14ac:dyDescent="0.35">
      <c r="A54" s="2"/>
      <c r="B54" s="18" t="s">
        <v>96</v>
      </c>
      <c r="C54" s="7"/>
      <c r="D54" s="7"/>
      <c r="E54" s="7"/>
      <c r="F54" s="7"/>
      <c r="G54" s="7"/>
      <c r="H54" s="7">
        <v>1</v>
      </c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>
        <v>1</v>
      </c>
      <c r="V54" s="7"/>
      <c r="W54" s="7"/>
      <c r="X54" s="7">
        <f t="shared" si="0"/>
        <v>2</v>
      </c>
      <c r="Y54" s="70">
        <f t="shared" si="1"/>
        <v>9.5238095238095237</v>
      </c>
    </row>
    <row r="55" spans="1:25" ht="16.2" thickBot="1" x14ac:dyDescent="0.35">
      <c r="A55" s="2"/>
      <c r="B55" s="58" t="s">
        <v>97</v>
      </c>
      <c r="C55" s="7">
        <v>1</v>
      </c>
      <c r="D55" s="7"/>
      <c r="E55" s="7">
        <v>1</v>
      </c>
      <c r="F55" s="7">
        <v>1</v>
      </c>
      <c r="G55" s="7">
        <v>1</v>
      </c>
      <c r="H55" s="7"/>
      <c r="I55" s="7"/>
      <c r="J55" s="7">
        <v>1</v>
      </c>
      <c r="K55" s="7">
        <v>1</v>
      </c>
      <c r="L55" s="7">
        <v>1</v>
      </c>
      <c r="M55" s="7">
        <v>1</v>
      </c>
      <c r="N55" s="7">
        <v>1</v>
      </c>
      <c r="O55" s="7">
        <v>1</v>
      </c>
      <c r="P55" s="7">
        <v>1</v>
      </c>
      <c r="Q55" s="7">
        <v>1</v>
      </c>
      <c r="R55" s="7"/>
      <c r="S55" s="7">
        <v>1</v>
      </c>
      <c r="T55" s="7">
        <v>1</v>
      </c>
      <c r="U55" s="7"/>
      <c r="V55" s="7"/>
      <c r="W55" s="7">
        <v>1</v>
      </c>
      <c r="X55" s="7">
        <f t="shared" si="0"/>
        <v>15</v>
      </c>
      <c r="Y55" s="70">
        <f t="shared" si="1"/>
        <v>71.428571428571431</v>
      </c>
    </row>
    <row r="56" spans="1:25" ht="48.75" customHeight="1" x14ac:dyDescent="0.3">
      <c r="A56" s="57" t="s">
        <v>93</v>
      </c>
      <c r="B56" s="59" t="s">
        <v>94</v>
      </c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>
        <f>SUM(X53:X55)</f>
        <v>21</v>
      </c>
      <c r="Y56" s="70">
        <f t="shared" si="1"/>
        <v>100</v>
      </c>
    </row>
    <row r="57" spans="1:25" ht="16.2" thickBot="1" x14ac:dyDescent="0.35">
      <c r="A57" s="7"/>
      <c r="B57" s="18" t="s">
        <v>95</v>
      </c>
      <c r="C57" s="7"/>
      <c r="D57" s="7">
        <v>1</v>
      </c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>
        <f t="shared" si="0"/>
        <v>1</v>
      </c>
      <c r="Y57" s="70">
        <f t="shared" si="1"/>
        <v>4.7619047619047619</v>
      </c>
    </row>
    <row r="58" spans="1:25" ht="16.2" thickBot="1" x14ac:dyDescent="0.35">
      <c r="A58" s="7"/>
      <c r="B58" s="18" t="s">
        <v>96</v>
      </c>
      <c r="C58" s="7"/>
      <c r="D58" s="7"/>
      <c r="E58" s="7"/>
      <c r="F58" s="7"/>
      <c r="G58" s="7"/>
      <c r="H58" s="7"/>
      <c r="I58" s="7">
        <v>1</v>
      </c>
      <c r="J58" s="7"/>
      <c r="K58" s="7"/>
      <c r="L58" s="7"/>
      <c r="M58" s="7">
        <v>1</v>
      </c>
      <c r="N58" s="7"/>
      <c r="O58" s="7"/>
      <c r="P58" s="7"/>
      <c r="Q58" s="7"/>
      <c r="R58" s="7"/>
      <c r="S58" s="7"/>
      <c r="T58" s="7"/>
      <c r="U58" s="7"/>
      <c r="V58" s="7"/>
      <c r="W58" s="7">
        <v>1</v>
      </c>
      <c r="X58" s="7">
        <f t="shared" si="0"/>
        <v>3</v>
      </c>
      <c r="Y58" s="70">
        <f t="shared" si="1"/>
        <v>14.285714285714285</v>
      </c>
    </row>
    <row r="59" spans="1:25" ht="16.2" thickBot="1" x14ac:dyDescent="0.35">
      <c r="A59" s="7"/>
      <c r="B59" s="18" t="s">
        <v>97</v>
      </c>
      <c r="C59" s="7">
        <v>1</v>
      </c>
      <c r="D59" s="7"/>
      <c r="E59" s="7">
        <v>1</v>
      </c>
      <c r="F59" s="7">
        <v>1</v>
      </c>
      <c r="G59" s="7">
        <v>1</v>
      </c>
      <c r="H59" s="7">
        <v>1</v>
      </c>
      <c r="I59" s="7"/>
      <c r="J59" s="7">
        <v>1</v>
      </c>
      <c r="K59" s="7">
        <v>1</v>
      </c>
      <c r="L59" s="7">
        <v>1</v>
      </c>
      <c r="M59" s="7"/>
      <c r="N59" s="7">
        <v>1</v>
      </c>
      <c r="O59" s="7">
        <v>1</v>
      </c>
      <c r="P59" s="7">
        <v>1</v>
      </c>
      <c r="Q59" s="7">
        <v>1</v>
      </c>
      <c r="R59" s="7">
        <v>1</v>
      </c>
      <c r="S59" s="7">
        <v>1</v>
      </c>
      <c r="T59" s="7">
        <v>1</v>
      </c>
      <c r="U59" s="7">
        <v>1</v>
      </c>
      <c r="V59" s="7">
        <v>1</v>
      </c>
      <c r="W59" s="7"/>
      <c r="X59" s="7">
        <f t="shared" si="0"/>
        <v>17</v>
      </c>
      <c r="Y59" s="70">
        <f t="shared" si="1"/>
        <v>80.952380952380949</v>
      </c>
    </row>
    <row r="60" spans="1:25" x14ac:dyDescent="0.3">
      <c r="X60" s="69">
        <f>SUM(X57:X59)</f>
        <v>21</v>
      </c>
      <c r="Y60" s="70">
        <f t="shared" si="1"/>
        <v>100</v>
      </c>
    </row>
  </sheetData>
  <mergeCells count="1">
    <mergeCell ref="A2:M2"/>
  </mergeCells>
  <pageMargins left="0.7" right="0.7" top="0.75" bottom="0.75" header="0.3" footer="0.3"/>
  <pageSetup paperSize="9" scale="53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220"/>
  <sheetViews>
    <sheetView view="pageBreakPreview" zoomScale="60" zoomScaleNormal="100" workbookViewId="0">
      <selection activeCell="B4" sqref="B4:Z220"/>
    </sheetView>
  </sheetViews>
  <sheetFormatPr defaultRowHeight="14.4" x14ac:dyDescent="0.3"/>
  <cols>
    <col min="1" max="1" width="7" customWidth="1"/>
    <col min="2" max="2" width="32.33203125" customWidth="1"/>
    <col min="3" max="24" width="4.6640625" customWidth="1"/>
  </cols>
  <sheetData>
    <row r="2" spans="1:26" ht="39.75" customHeight="1" x14ac:dyDescent="0.3">
      <c r="A2" s="124" t="s">
        <v>98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</row>
    <row r="3" spans="1:26" ht="15.75" thickBot="1" x14ac:dyDescent="0.3"/>
    <row r="4" spans="1:26" ht="31.8" thickBot="1" x14ac:dyDescent="0.35">
      <c r="A4" s="50" t="s">
        <v>99</v>
      </c>
      <c r="B4" s="51" t="s">
        <v>100</v>
      </c>
      <c r="C4" s="47">
        <v>1</v>
      </c>
      <c r="D4" s="47">
        <v>2</v>
      </c>
      <c r="E4" s="47">
        <v>3</v>
      </c>
      <c r="F4" s="47">
        <v>4</v>
      </c>
      <c r="G4" s="47">
        <v>5</v>
      </c>
      <c r="H4" s="47">
        <v>6</v>
      </c>
      <c r="I4" s="47">
        <v>7</v>
      </c>
      <c r="J4" s="47">
        <v>8</v>
      </c>
      <c r="K4" s="47">
        <v>9</v>
      </c>
      <c r="L4" s="47">
        <v>10</v>
      </c>
      <c r="M4" s="47">
        <v>11</v>
      </c>
      <c r="N4" s="47">
        <v>12</v>
      </c>
      <c r="O4" s="47">
        <v>13</v>
      </c>
      <c r="P4" s="47">
        <v>14</v>
      </c>
      <c r="Q4" s="47">
        <v>15</v>
      </c>
      <c r="R4" s="47">
        <v>16</v>
      </c>
      <c r="S4" s="47">
        <v>17</v>
      </c>
      <c r="T4" s="47">
        <v>18</v>
      </c>
      <c r="U4" s="47">
        <v>19</v>
      </c>
      <c r="V4" s="47">
        <v>20</v>
      </c>
      <c r="W4" s="47">
        <v>21</v>
      </c>
      <c r="X4" s="47">
        <v>22</v>
      </c>
      <c r="Y4" s="47"/>
    </row>
    <row r="5" spans="1:26" ht="16.5" thickBot="1" x14ac:dyDescent="0.3">
      <c r="A5" s="21"/>
      <c r="B5" s="19">
        <v>1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>
        <v>1</v>
      </c>
      <c r="R5" s="7"/>
      <c r="S5" s="7"/>
      <c r="T5" s="7"/>
      <c r="U5" s="7"/>
      <c r="V5" s="7"/>
      <c r="W5" s="7"/>
      <c r="X5" s="7"/>
      <c r="Y5" s="7">
        <f t="shared" ref="Y5:Y8" si="0">SUM(C5:X5)</f>
        <v>1</v>
      </c>
      <c r="Z5" s="70">
        <f>Y5/19*100</f>
        <v>5.2631578947368416</v>
      </c>
    </row>
    <row r="6" spans="1:26" ht="16.5" thickBot="1" x14ac:dyDescent="0.3">
      <c r="A6" s="21"/>
      <c r="B6" s="19">
        <v>2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>
        <f t="shared" si="0"/>
        <v>0</v>
      </c>
      <c r="Z6" s="70">
        <f t="shared" ref="Z6:Z69" si="1">Y6/19*100</f>
        <v>0</v>
      </c>
    </row>
    <row r="7" spans="1:26" ht="16.5" thickBot="1" x14ac:dyDescent="0.3">
      <c r="A7" s="21"/>
      <c r="B7" s="19">
        <v>3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>
        <f t="shared" si="0"/>
        <v>0</v>
      </c>
      <c r="Z7" s="70">
        <f t="shared" si="1"/>
        <v>0</v>
      </c>
    </row>
    <row r="8" spans="1:26" ht="16.5" thickBot="1" x14ac:dyDescent="0.3">
      <c r="A8" s="21"/>
      <c r="B8" s="19">
        <v>4</v>
      </c>
      <c r="C8" s="7"/>
      <c r="D8" s="7"/>
      <c r="E8" s="7"/>
      <c r="F8" s="7">
        <v>1</v>
      </c>
      <c r="G8" s="7"/>
      <c r="H8" s="7"/>
      <c r="I8" s="7">
        <v>1</v>
      </c>
      <c r="J8" s="7">
        <v>1</v>
      </c>
      <c r="K8" s="7"/>
      <c r="L8" s="7">
        <v>1</v>
      </c>
      <c r="M8" s="7"/>
      <c r="N8" s="7"/>
      <c r="O8" s="7"/>
      <c r="P8" s="7"/>
      <c r="Q8" s="7"/>
      <c r="R8" s="7"/>
      <c r="S8" s="7"/>
      <c r="T8" s="7"/>
      <c r="U8" s="7"/>
      <c r="V8" s="7"/>
      <c r="W8" s="7">
        <v>1</v>
      </c>
      <c r="X8" s="7"/>
      <c r="Y8" s="7">
        <f t="shared" si="0"/>
        <v>5</v>
      </c>
      <c r="Z8" s="70">
        <f t="shared" si="1"/>
        <v>26.315789473684209</v>
      </c>
    </row>
    <row r="9" spans="1:26" ht="16.5" thickBot="1" x14ac:dyDescent="0.3">
      <c r="A9" s="21"/>
      <c r="B9" s="19">
        <v>5</v>
      </c>
      <c r="C9" s="7">
        <v>1</v>
      </c>
      <c r="D9" s="7">
        <v>1</v>
      </c>
      <c r="E9" s="7">
        <v>1</v>
      </c>
      <c r="F9" s="7"/>
      <c r="G9" s="7">
        <v>1</v>
      </c>
      <c r="H9" s="7">
        <v>1</v>
      </c>
      <c r="I9" s="7"/>
      <c r="J9" s="7"/>
      <c r="K9" s="7">
        <v>1</v>
      </c>
      <c r="L9" s="7"/>
      <c r="M9" s="7">
        <v>1</v>
      </c>
      <c r="N9" s="7">
        <v>1</v>
      </c>
      <c r="O9" s="7">
        <v>1</v>
      </c>
      <c r="P9" s="7">
        <v>1</v>
      </c>
      <c r="Q9" s="7"/>
      <c r="R9" s="7">
        <v>1</v>
      </c>
      <c r="S9" s="7"/>
      <c r="T9" s="7">
        <v>1</v>
      </c>
      <c r="U9" s="7"/>
      <c r="V9" s="7">
        <v>1</v>
      </c>
      <c r="W9" s="7"/>
      <c r="X9" s="7"/>
      <c r="Y9" s="7">
        <f>SUM(C9:X9)</f>
        <v>13</v>
      </c>
      <c r="Z9" s="70">
        <f t="shared" si="1"/>
        <v>68.421052631578945</v>
      </c>
    </row>
    <row r="10" spans="1:26" ht="31.8" thickBot="1" x14ac:dyDescent="0.35">
      <c r="A10" s="48" t="s">
        <v>101</v>
      </c>
      <c r="B10" s="52" t="s">
        <v>102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2">
        <f>SUM(Y5:Y9)</f>
        <v>19</v>
      </c>
      <c r="Z10" s="70">
        <f t="shared" si="1"/>
        <v>100</v>
      </c>
    </row>
    <row r="11" spans="1:26" ht="16.5" thickBot="1" x14ac:dyDescent="0.3">
      <c r="A11" s="21"/>
      <c r="B11" s="19">
        <v>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>
        <v>1</v>
      </c>
      <c r="R11" s="7"/>
      <c r="S11" s="7"/>
      <c r="T11" s="7"/>
      <c r="U11" s="7"/>
      <c r="V11" s="7"/>
      <c r="W11" s="7"/>
      <c r="X11" s="7"/>
      <c r="Y11" s="7">
        <f t="shared" ref="Y11:Y73" si="2">SUM(C11:X11)</f>
        <v>1</v>
      </c>
      <c r="Z11" s="70">
        <f t="shared" si="1"/>
        <v>5.2631578947368416</v>
      </c>
    </row>
    <row r="12" spans="1:26" ht="16.5" thickBot="1" x14ac:dyDescent="0.3">
      <c r="A12" s="21"/>
      <c r="B12" s="19">
        <v>2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>
        <f t="shared" si="2"/>
        <v>0</v>
      </c>
      <c r="Z12" s="70">
        <f t="shared" si="1"/>
        <v>0</v>
      </c>
    </row>
    <row r="13" spans="1:26" ht="16.5" thickBot="1" x14ac:dyDescent="0.3">
      <c r="A13" s="21"/>
      <c r="B13" s="19">
        <v>3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>
        <f t="shared" si="2"/>
        <v>0</v>
      </c>
      <c r="Z13" s="70">
        <f t="shared" si="1"/>
        <v>0</v>
      </c>
    </row>
    <row r="14" spans="1:26" ht="16.5" thickBot="1" x14ac:dyDescent="0.3">
      <c r="A14" s="21"/>
      <c r="B14" s="19">
        <v>4</v>
      </c>
      <c r="C14" s="7"/>
      <c r="D14" s="7"/>
      <c r="E14" s="7"/>
      <c r="F14" s="7">
        <v>1</v>
      </c>
      <c r="G14" s="7"/>
      <c r="H14" s="7"/>
      <c r="I14" s="7">
        <v>1</v>
      </c>
      <c r="J14" s="7">
        <v>1</v>
      </c>
      <c r="K14" s="7"/>
      <c r="L14" s="7">
        <v>1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>
        <f t="shared" si="2"/>
        <v>4</v>
      </c>
      <c r="Z14" s="70">
        <f t="shared" si="1"/>
        <v>21.052631578947366</v>
      </c>
    </row>
    <row r="15" spans="1:26" ht="16.5" thickBot="1" x14ac:dyDescent="0.3">
      <c r="A15" s="21"/>
      <c r="B15" s="19">
        <v>5</v>
      </c>
      <c r="C15" s="7">
        <v>1</v>
      </c>
      <c r="D15" s="7">
        <v>1</v>
      </c>
      <c r="E15" s="7">
        <v>1</v>
      </c>
      <c r="F15" s="7"/>
      <c r="G15" s="7">
        <v>1</v>
      </c>
      <c r="H15" s="7">
        <v>1</v>
      </c>
      <c r="I15" s="7"/>
      <c r="J15" s="7"/>
      <c r="K15" s="7">
        <v>1</v>
      </c>
      <c r="L15" s="7"/>
      <c r="M15" s="7">
        <v>1</v>
      </c>
      <c r="N15" s="7">
        <v>1</v>
      </c>
      <c r="O15" s="7">
        <v>1</v>
      </c>
      <c r="P15" s="7">
        <v>1</v>
      </c>
      <c r="Q15" s="7"/>
      <c r="R15" s="7">
        <v>1</v>
      </c>
      <c r="S15" s="7"/>
      <c r="T15" s="7">
        <v>1</v>
      </c>
      <c r="U15" s="7"/>
      <c r="V15" s="7">
        <v>1</v>
      </c>
      <c r="W15" s="7">
        <v>1</v>
      </c>
      <c r="X15" s="7"/>
      <c r="Y15" s="7">
        <f t="shared" si="2"/>
        <v>14</v>
      </c>
      <c r="Z15" s="70">
        <f t="shared" si="1"/>
        <v>73.68421052631578</v>
      </c>
    </row>
    <row r="16" spans="1:26" ht="31.8" thickBot="1" x14ac:dyDescent="0.35">
      <c r="A16" s="48" t="s">
        <v>103</v>
      </c>
      <c r="B16" s="52" t="s">
        <v>104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2">
        <f>SUM(Y11:Y15)</f>
        <v>19</v>
      </c>
      <c r="Z16" s="70">
        <f t="shared" si="1"/>
        <v>100</v>
      </c>
    </row>
    <row r="17" spans="1:26" ht="16.5" thickBot="1" x14ac:dyDescent="0.3">
      <c r="A17" s="21"/>
      <c r="B17" s="19">
        <v>1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>
        <f t="shared" si="2"/>
        <v>0</v>
      </c>
      <c r="Z17" s="70">
        <f t="shared" si="1"/>
        <v>0</v>
      </c>
    </row>
    <row r="18" spans="1:26" ht="16.5" thickBot="1" x14ac:dyDescent="0.3">
      <c r="A18" s="21"/>
      <c r="B18" s="19">
        <v>2</v>
      </c>
      <c r="C18" s="7"/>
      <c r="D18" s="7"/>
      <c r="E18" s="7"/>
      <c r="F18" s="7"/>
      <c r="G18" s="7">
        <v>1</v>
      </c>
      <c r="H18" s="7"/>
      <c r="I18" s="7"/>
      <c r="J18" s="7"/>
      <c r="K18" s="7"/>
      <c r="L18" s="7"/>
      <c r="M18" s="7"/>
      <c r="N18" s="7"/>
      <c r="O18" s="7"/>
      <c r="P18" s="7"/>
      <c r="Q18" s="7">
        <v>1</v>
      </c>
      <c r="R18" s="7"/>
      <c r="S18" s="7"/>
      <c r="T18" s="7"/>
      <c r="U18" s="7"/>
      <c r="V18" s="7"/>
      <c r="W18" s="7"/>
      <c r="X18" s="7"/>
      <c r="Y18" s="7">
        <f t="shared" si="2"/>
        <v>2</v>
      </c>
      <c r="Z18" s="70">
        <f t="shared" si="1"/>
        <v>10.526315789473683</v>
      </c>
    </row>
    <row r="19" spans="1:26" ht="16.5" thickBot="1" x14ac:dyDescent="0.3">
      <c r="A19" s="21"/>
      <c r="B19" s="19">
        <v>3</v>
      </c>
      <c r="C19" s="7">
        <v>1</v>
      </c>
      <c r="D19" s="7"/>
      <c r="E19" s="7"/>
      <c r="F19" s="7"/>
      <c r="G19" s="7"/>
      <c r="H19" s="7"/>
      <c r="I19" s="7">
        <v>1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>
        <v>1</v>
      </c>
      <c r="W19" s="7">
        <v>1</v>
      </c>
      <c r="X19" s="7"/>
      <c r="Y19" s="7">
        <f t="shared" si="2"/>
        <v>4</v>
      </c>
      <c r="Z19" s="70">
        <f t="shared" si="1"/>
        <v>21.052631578947366</v>
      </c>
    </row>
    <row r="20" spans="1:26" ht="16.5" thickBot="1" x14ac:dyDescent="0.3">
      <c r="A20" s="21"/>
      <c r="B20" s="19">
        <v>4</v>
      </c>
      <c r="C20" s="7"/>
      <c r="D20" s="7"/>
      <c r="E20" s="7">
        <v>1</v>
      </c>
      <c r="F20" s="7">
        <v>1</v>
      </c>
      <c r="G20" s="7"/>
      <c r="H20" s="7"/>
      <c r="I20" s="7"/>
      <c r="J20" s="7">
        <v>1</v>
      </c>
      <c r="K20" s="7">
        <v>1</v>
      </c>
      <c r="L20" s="7">
        <v>1</v>
      </c>
      <c r="M20" s="7">
        <v>1</v>
      </c>
      <c r="N20" s="7">
        <v>1</v>
      </c>
      <c r="O20" s="7"/>
      <c r="P20" s="7"/>
      <c r="Q20" s="7"/>
      <c r="R20" s="7"/>
      <c r="S20" s="7"/>
      <c r="T20" s="7"/>
      <c r="U20" s="7"/>
      <c r="V20" s="7"/>
      <c r="W20" s="7"/>
      <c r="X20" s="7"/>
      <c r="Y20" s="7">
        <f t="shared" si="2"/>
        <v>7</v>
      </c>
      <c r="Z20" s="70">
        <f t="shared" si="1"/>
        <v>36.84210526315789</v>
      </c>
    </row>
    <row r="21" spans="1:26" ht="16.5" thickBot="1" x14ac:dyDescent="0.3">
      <c r="A21" s="21"/>
      <c r="B21" s="19">
        <v>5</v>
      </c>
      <c r="C21" s="7"/>
      <c r="D21" s="7">
        <v>1</v>
      </c>
      <c r="E21" s="7"/>
      <c r="F21" s="7"/>
      <c r="G21" s="7"/>
      <c r="H21" s="7">
        <v>1</v>
      </c>
      <c r="I21" s="7"/>
      <c r="J21" s="7"/>
      <c r="K21" s="7"/>
      <c r="L21" s="7"/>
      <c r="M21" s="7"/>
      <c r="N21" s="7"/>
      <c r="O21" s="7">
        <v>1</v>
      </c>
      <c r="P21" s="7">
        <v>1</v>
      </c>
      <c r="Q21" s="7"/>
      <c r="R21" s="7">
        <v>1</v>
      </c>
      <c r="S21" s="7"/>
      <c r="T21" s="7">
        <v>1</v>
      </c>
      <c r="U21" s="7"/>
      <c r="V21" s="7"/>
      <c r="W21" s="7"/>
      <c r="X21" s="7"/>
      <c r="Y21" s="7">
        <f t="shared" si="2"/>
        <v>6</v>
      </c>
      <c r="Z21" s="70">
        <f t="shared" si="1"/>
        <v>31.578947368421051</v>
      </c>
    </row>
    <row r="22" spans="1:26" ht="31.8" thickBot="1" x14ac:dyDescent="0.35">
      <c r="A22" s="48" t="s">
        <v>105</v>
      </c>
      <c r="B22" s="52" t="s">
        <v>106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2">
        <f>SUM(Y17:Y21)</f>
        <v>19</v>
      </c>
      <c r="Z22" s="70">
        <f t="shared" si="1"/>
        <v>100</v>
      </c>
    </row>
    <row r="23" spans="1:26" ht="16.5" thickBot="1" x14ac:dyDescent="0.3">
      <c r="A23" s="21"/>
      <c r="B23" s="19">
        <v>1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>
        <v>1</v>
      </c>
      <c r="R23" s="7"/>
      <c r="S23" s="7"/>
      <c r="T23" s="7"/>
      <c r="U23" s="7"/>
      <c r="V23" s="7"/>
      <c r="W23" s="7"/>
      <c r="X23" s="7"/>
      <c r="Y23" s="7">
        <f t="shared" si="2"/>
        <v>1</v>
      </c>
      <c r="Z23" s="70">
        <f t="shared" si="1"/>
        <v>5.2631578947368416</v>
      </c>
    </row>
    <row r="24" spans="1:26" ht="16.5" thickBot="1" x14ac:dyDescent="0.3">
      <c r="A24" s="21"/>
      <c r="B24" s="19">
        <v>2</v>
      </c>
      <c r="C24" s="7"/>
      <c r="D24" s="7"/>
      <c r="E24" s="7"/>
      <c r="F24" s="7"/>
      <c r="G24" s="7">
        <v>1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>
        <v>1</v>
      </c>
      <c r="W24" s="7"/>
      <c r="X24" s="7"/>
      <c r="Y24" s="7">
        <f t="shared" si="2"/>
        <v>2</v>
      </c>
      <c r="Z24" s="70">
        <f t="shared" si="1"/>
        <v>10.526315789473683</v>
      </c>
    </row>
    <row r="25" spans="1:26" ht="16.5" thickBot="1" x14ac:dyDescent="0.3">
      <c r="A25" s="21"/>
      <c r="B25" s="19">
        <v>3</v>
      </c>
      <c r="C25" s="7">
        <v>1</v>
      </c>
      <c r="D25" s="7"/>
      <c r="E25" s="7"/>
      <c r="F25" s="7"/>
      <c r="G25" s="7"/>
      <c r="H25" s="7"/>
      <c r="I25" s="7">
        <v>1</v>
      </c>
      <c r="J25" s="7">
        <v>1</v>
      </c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>
        <f t="shared" si="2"/>
        <v>3</v>
      </c>
      <c r="Z25" s="70">
        <f t="shared" si="1"/>
        <v>15.789473684210526</v>
      </c>
    </row>
    <row r="26" spans="1:26" ht="16.5" thickBot="1" x14ac:dyDescent="0.3">
      <c r="A26" s="21"/>
      <c r="B26" s="19">
        <v>4</v>
      </c>
      <c r="C26" s="7"/>
      <c r="D26" s="7"/>
      <c r="E26" s="7"/>
      <c r="F26" s="7">
        <v>1</v>
      </c>
      <c r="G26" s="7"/>
      <c r="H26" s="7"/>
      <c r="I26" s="7"/>
      <c r="J26" s="7"/>
      <c r="K26" s="7">
        <v>1</v>
      </c>
      <c r="L26" s="7">
        <v>1</v>
      </c>
      <c r="M26" s="7"/>
      <c r="N26" s="7">
        <v>1</v>
      </c>
      <c r="O26" s="7"/>
      <c r="P26" s="7"/>
      <c r="Q26" s="7"/>
      <c r="R26" s="7"/>
      <c r="S26" s="7"/>
      <c r="T26" s="7"/>
      <c r="U26" s="7"/>
      <c r="V26" s="7"/>
      <c r="W26" s="7">
        <v>1</v>
      </c>
      <c r="X26" s="7"/>
      <c r="Y26" s="7">
        <f t="shared" si="2"/>
        <v>5</v>
      </c>
      <c r="Z26" s="70">
        <f t="shared" si="1"/>
        <v>26.315789473684209</v>
      </c>
    </row>
    <row r="27" spans="1:26" ht="16.5" thickBot="1" x14ac:dyDescent="0.3">
      <c r="A27" s="21"/>
      <c r="B27" s="19">
        <v>5</v>
      </c>
      <c r="C27" s="7"/>
      <c r="D27" s="7">
        <v>1</v>
      </c>
      <c r="E27" s="7">
        <v>1</v>
      </c>
      <c r="F27" s="7"/>
      <c r="G27" s="7"/>
      <c r="H27" s="7">
        <v>1</v>
      </c>
      <c r="I27" s="7"/>
      <c r="J27" s="7"/>
      <c r="K27" s="7"/>
      <c r="L27" s="7"/>
      <c r="M27" s="7">
        <v>1</v>
      </c>
      <c r="N27" s="7"/>
      <c r="O27" s="7">
        <v>1</v>
      </c>
      <c r="P27" s="7">
        <v>1</v>
      </c>
      <c r="Q27" s="7"/>
      <c r="R27" s="7">
        <v>1</v>
      </c>
      <c r="S27" s="7"/>
      <c r="T27" s="7">
        <v>1</v>
      </c>
      <c r="U27" s="7"/>
      <c r="V27" s="7"/>
      <c r="W27" s="7"/>
      <c r="X27" s="7"/>
      <c r="Y27" s="7">
        <f t="shared" si="2"/>
        <v>8</v>
      </c>
      <c r="Z27" s="70">
        <f t="shared" si="1"/>
        <v>42.105263157894733</v>
      </c>
    </row>
    <row r="28" spans="1:26" ht="31.8" thickBot="1" x14ac:dyDescent="0.35">
      <c r="A28" s="48" t="s">
        <v>107</v>
      </c>
      <c r="B28" s="52" t="s">
        <v>108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2">
        <f>SUM(Y23:Y27)</f>
        <v>19</v>
      </c>
      <c r="Z28" s="70">
        <f t="shared" si="1"/>
        <v>100</v>
      </c>
    </row>
    <row r="29" spans="1:26" ht="16.5" thickBot="1" x14ac:dyDescent="0.3">
      <c r="A29" s="21"/>
      <c r="B29" s="19">
        <v>1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>
        <v>1</v>
      </c>
      <c r="R29" s="7"/>
      <c r="S29" s="7"/>
      <c r="T29" s="7"/>
      <c r="U29" s="7"/>
      <c r="V29" s="7"/>
      <c r="W29" s="7"/>
      <c r="X29" s="7"/>
      <c r="Y29" s="7">
        <f t="shared" si="2"/>
        <v>1</v>
      </c>
      <c r="Z29" s="70">
        <f t="shared" si="1"/>
        <v>5.2631578947368416</v>
      </c>
    </row>
    <row r="30" spans="1:26" ht="16.5" thickBot="1" x14ac:dyDescent="0.3">
      <c r="A30" s="21"/>
      <c r="B30" s="19">
        <v>2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>
        <f t="shared" si="2"/>
        <v>0</v>
      </c>
      <c r="Z30" s="70">
        <f t="shared" si="1"/>
        <v>0</v>
      </c>
    </row>
    <row r="31" spans="1:26" ht="16.5" thickBot="1" x14ac:dyDescent="0.3">
      <c r="A31" s="21"/>
      <c r="B31" s="19">
        <v>3</v>
      </c>
      <c r="C31" s="7">
        <v>1</v>
      </c>
      <c r="D31" s="7"/>
      <c r="E31" s="7"/>
      <c r="F31" s="7"/>
      <c r="G31" s="7"/>
      <c r="H31" s="7"/>
      <c r="I31" s="7">
        <v>1</v>
      </c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>
        <f t="shared" si="2"/>
        <v>2</v>
      </c>
      <c r="Z31" s="70">
        <f t="shared" si="1"/>
        <v>10.526315789473683</v>
      </c>
    </row>
    <row r="32" spans="1:26" ht="16.5" thickBot="1" x14ac:dyDescent="0.3">
      <c r="A32" s="21"/>
      <c r="B32" s="19">
        <v>4</v>
      </c>
      <c r="C32" s="7"/>
      <c r="D32" s="7"/>
      <c r="E32" s="7"/>
      <c r="F32" s="7">
        <v>1</v>
      </c>
      <c r="G32" s="7">
        <v>1</v>
      </c>
      <c r="H32" s="7"/>
      <c r="I32" s="7"/>
      <c r="J32" s="7">
        <v>1</v>
      </c>
      <c r="K32" s="7">
        <v>1</v>
      </c>
      <c r="L32" s="7">
        <v>1</v>
      </c>
      <c r="M32" s="7">
        <v>1</v>
      </c>
      <c r="N32" s="7">
        <v>1</v>
      </c>
      <c r="O32" s="7"/>
      <c r="P32" s="7"/>
      <c r="Q32" s="7"/>
      <c r="R32" s="7"/>
      <c r="S32" s="7"/>
      <c r="T32" s="7"/>
      <c r="U32" s="7"/>
      <c r="V32" s="7"/>
      <c r="W32" s="7">
        <v>1</v>
      </c>
      <c r="X32" s="7"/>
      <c r="Y32" s="7">
        <f t="shared" si="2"/>
        <v>8</v>
      </c>
      <c r="Z32" s="70">
        <f t="shared" si="1"/>
        <v>42.105263157894733</v>
      </c>
    </row>
    <row r="33" spans="1:26" ht="16.5" thickBot="1" x14ac:dyDescent="0.3">
      <c r="A33" s="21"/>
      <c r="B33" s="19">
        <v>5</v>
      </c>
      <c r="C33" s="7"/>
      <c r="D33" s="7">
        <v>1</v>
      </c>
      <c r="E33" s="7">
        <v>1</v>
      </c>
      <c r="F33" s="7"/>
      <c r="G33" s="7"/>
      <c r="H33" s="7">
        <v>1</v>
      </c>
      <c r="I33" s="7"/>
      <c r="J33" s="7"/>
      <c r="K33" s="7"/>
      <c r="L33" s="7"/>
      <c r="M33" s="7"/>
      <c r="N33" s="7"/>
      <c r="O33" s="7">
        <v>1</v>
      </c>
      <c r="P33" s="7">
        <v>1</v>
      </c>
      <c r="Q33" s="7"/>
      <c r="R33" s="7">
        <v>1</v>
      </c>
      <c r="S33" s="7"/>
      <c r="T33" s="7">
        <v>1</v>
      </c>
      <c r="U33" s="7"/>
      <c r="V33" s="7">
        <v>1</v>
      </c>
      <c r="W33" s="7"/>
      <c r="X33" s="7"/>
      <c r="Y33" s="7">
        <f t="shared" si="2"/>
        <v>8</v>
      </c>
      <c r="Z33" s="70">
        <f t="shared" si="1"/>
        <v>42.105263157894733</v>
      </c>
    </row>
    <row r="34" spans="1:26" ht="31.8" thickBot="1" x14ac:dyDescent="0.35">
      <c r="A34" s="48" t="s">
        <v>109</v>
      </c>
      <c r="B34" s="52" t="s">
        <v>110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2">
        <f>SUM(Y29:Y33)</f>
        <v>19</v>
      </c>
      <c r="Z34" s="70">
        <f t="shared" si="1"/>
        <v>100</v>
      </c>
    </row>
    <row r="35" spans="1:26" ht="16.5" thickBot="1" x14ac:dyDescent="0.3">
      <c r="A35" s="21"/>
      <c r="B35" s="19">
        <v>1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>
        <v>1</v>
      </c>
      <c r="R35" s="7"/>
      <c r="S35" s="7"/>
      <c r="T35" s="7"/>
      <c r="U35" s="7"/>
      <c r="V35" s="7"/>
      <c r="W35" s="7"/>
      <c r="X35" s="7"/>
      <c r="Y35" s="7">
        <f t="shared" si="2"/>
        <v>1</v>
      </c>
      <c r="Z35" s="70">
        <f t="shared" si="1"/>
        <v>5.2631578947368416</v>
      </c>
    </row>
    <row r="36" spans="1:26" ht="16.5" thickBot="1" x14ac:dyDescent="0.3">
      <c r="A36" s="21"/>
      <c r="B36" s="19">
        <v>2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>
        <f t="shared" si="2"/>
        <v>0</v>
      </c>
      <c r="Z36" s="70">
        <f t="shared" si="1"/>
        <v>0</v>
      </c>
    </row>
    <row r="37" spans="1:26" ht="16.5" thickBot="1" x14ac:dyDescent="0.3">
      <c r="A37" s="21"/>
      <c r="B37" s="19">
        <v>3</v>
      </c>
      <c r="C37" s="7"/>
      <c r="D37" s="7"/>
      <c r="E37" s="7"/>
      <c r="F37" s="7"/>
      <c r="G37" s="7"/>
      <c r="H37" s="7"/>
      <c r="I37" s="7">
        <v>1</v>
      </c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>
        <f t="shared" si="2"/>
        <v>1</v>
      </c>
      <c r="Z37" s="70">
        <f t="shared" si="1"/>
        <v>5.2631578947368416</v>
      </c>
    </row>
    <row r="38" spans="1:26" ht="16.5" thickBot="1" x14ac:dyDescent="0.3">
      <c r="A38" s="21"/>
      <c r="B38" s="19">
        <v>4</v>
      </c>
      <c r="C38" s="7">
        <v>1</v>
      </c>
      <c r="D38" s="7"/>
      <c r="E38" s="7">
        <v>1</v>
      </c>
      <c r="F38" s="7">
        <v>1</v>
      </c>
      <c r="G38" s="7">
        <v>1</v>
      </c>
      <c r="H38" s="7"/>
      <c r="I38" s="7"/>
      <c r="J38" s="7">
        <v>1</v>
      </c>
      <c r="K38" s="7">
        <v>1</v>
      </c>
      <c r="L38" s="7">
        <v>1</v>
      </c>
      <c r="M38" s="7"/>
      <c r="N38" s="7">
        <v>1</v>
      </c>
      <c r="O38" s="7"/>
      <c r="P38" s="7"/>
      <c r="Q38" s="7"/>
      <c r="R38" s="7"/>
      <c r="S38" s="7"/>
      <c r="T38" s="7"/>
      <c r="U38" s="7"/>
      <c r="V38" s="7"/>
      <c r="W38" s="7">
        <v>1</v>
      </c>
      <c r="X38" s="7"/>
      <c r="Y38" s="7">
        <f t="shared" si="2"/>
        <v>9</v>
      </c>
      <c r="Z38" s="70">
        <f t="shared" si="1"/>
        <v>47.368421052631575</v>
      </c>
    </row>
    <row r="39" spans="1:26" ht="16.2" thickBot="1" x14ac:dyDescent="0.35">
      <c r="A39" s="21"/>
      <c r="B39" s="19">
        <v>5</v>
      </c>
      <c r="C39" s="7"/>
      <c r="D39" s="7">
        <v>1</v>
      </c>
      <c r="E39" s="7"/>
      <c r="F39" s="7"/>
      <c r="G39" s="7"/>
      <c r="H39" s="7">
        <v>1</v>
      </c>
      <c r="I39" s="7"/>
      <c r="J39" s="7"/>
      <c r="K39" s="7"/>
      <c r="L39" s="7"/>
      <c r="M39" s="7">
        <v>1</v>
      </c>
      <c r="N39" s="7"/>
      <c r="O39" s="7">
        <v>1</v>
      </c>
      <c r="P39" s="7">
        <v>1</v>
      </c>
      <c r="Q39" s="7"/>
      <c r="R39" s="7">
        <v>1</v>
      </c>
      <c r="S39" s="7"/>
      <c r="T39" s="7">
        <v>1</v>
      </c>
      <c r="U39" s="7"/>
      <c r="V39" s="7">
        <v>1</v>
      </c>
      <c r="W39" s="7"/>
      <c r="X39" s="7"/>
      <c r="Y39" s="7">
        <f t="shared" si="2"/>
        <v>8</v>
      </c>
      <c r="Z39" s="70">
        <f t="shared" si="1"/>
        <v>42.105263157894733</v>
      </c>
    </row>
    <row r="40" spans="1:26" ht="31.8" thickBot="1" x14ac:dyDescent="0.35">
      <c r="A40" s="48" t="s">
        <v>111</v>
      </c>
      <c r="B40" s="52" t="s">
        <v>112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2">
        <f>SUM(Y35:Y39)</f>
        <v>19</v>
      </c>
      <c r="Z40" s="70">
        <f t="shared" si="1"/>
        <v>100</v>
      </c>
    </row>
    <row r="41" spans="1:26" ht="16.2" thickBot="1" x14ac:dyDescent="0.35">
      <c r="A41" s="21"/>
      <c r="B41" s="19">
        <v>1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>
        <v>1</v>
      </c>
      <c r="S41" s="7"/>
      <c r="T41" s="7"/>
      <c r="U41" s="7"/>
      <c r="V41" s="7"/>
      <c r="W41" s="7"/>
      <c r="X41" s="7"/>
      <c r="Y41" s="7">
        <f t="shared" si="2"/>
        <v>1</v>
      </c>
      <c r="Z41" s="70">
        <f t="shared" si="1"/>
        <v>5.2631578947368416</v>
      </c>
    </row>
    <row r="42" spans="1:26" ht="16.2" thickBot="1" x14ac:dyDescent="0.35">
      <c r="A42" s="21"/>
      <c r="B42" s="19">
        <v>2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>
        <f t="shared" si="2"/>
        <v>0</v>
      </c>
      <c r="Z42" s="70">
        <f t="shared" si="1"/>
        <v>0</v>
      </c>
    </row>
    <row r="43" spans="1:26" ht="16.2" thickBot="1" x14ac:dyDescent="0.35">
      <c r="A43" s="21"/>
      <c r="B43" s="19">
        <v>3</v>
      </c>
      <c r="C43" s="7"/>
      <c r="D43" s="7"/>
      <c r="E43" s="7"/>
      <c r="F43" s="7"/>
      <c r="G43" s="7"/>
      <c r="H43" s="7"/>
      <c r="I43" s="7">
        <v>1</v>
      </c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>
        <f t="shared" si="2"/>
        <v>1</v>
      </c>
      <c r="Z43" s="70">
        <f t="shared" si="1"/>
        <v>5.2631578947368416</v>
      </c>
    </row>
    <row r="44" spans="1:26" ht="16.2" thickBot="1" x14ac:dyDescent="0.35">
      <c r="A44" s="21"/>
      <c r="B44" s="19">
        <v>4</v>
      </c>
      <c r="C44" s="7"/>
      <c r="D44" s="7"/>
      <c r="E44" s="7"/>
      <c r="F44" s="7">
        <v>1</v>
      </c>
      <c r="G44" s="7">
        <v>1</v>
      </c>
      <c r="H44" s="7"/>
      <c r="I44" s="7"/>
      <c r="J44" s="7">
        <v>1</v>
      </c>
      <c r="K44" s="7">
        <v>1</v>
      </c>
      <c r="L44" s="7">
        <v>1</v>
      </c>
      <c r="M44" s="7"/>
      <c r="N44" s="7">
        <v>1</v>
      </c>
      <c r="O44" s="7"/>
      <c r="P44" s="7"/>
      <c r="Q44" s="7"/>
      <c r="R44" s="7"/>
      <c r="S44" s="7"/>
      <c r="T44" s="7"/>
      <c r="U44" s="7"/>
      <c r="V44" s="7"/>
      <c r="W44" s="7">
        <v>1</v>
      </c>
      <c r="X44" s="7"/>
      <c r="Y44" s="7">
        <f t="shared" si="2"/>
        <v>7</v>
      </c>
      <c r="Z44" s="70">
        <f t="shared" si="1"/>
        <v>36.84210526315789</v>
      </c>
    </row>
    <row r="45" spans="1:26" ht="16.2" thickBot="1" x14ac:dyDescent="0.35">
      <c r="A45" s="21"/>
      <c r="B45" s="19">
        <v>5</v>
      </c>
      <c r="C45" s="7">
        <v>1</v>
      </c>
      <c r="D45" s="7">
        <v>1</v>
      </c>
      <c r="E45" s="7">
        <v>1</v>
      </c>
      <c r="F45" s="7"/>
      <c r="G45" s="7"/>
      <c r="H45" s="7">
        <v>1</v>
      </c>
      <c r="I45" s="7"/>
      <c r="J45" s="7"/>
      <c r="K45" s="7"/>
      <c r="L45" s="7"/>
      <c r="M45" s="7">
        <v>1</v>
      </c>
      <c r="N45" s="7"/>
      <c r="O45" s="7">
        <v>1</v>
      </c>
      <c r="P45" s="7">
        <v>1</v>
      </c>
      <c r="Q45" s="7">
        <v>1</v>
      </c>
      <c r="R45" s="7"/>
      <c r="S45" s="7"/>
      <c r="T45" s="7">
        <v>1</v>
      </c>
      <c r="U45" s="7"/>
      <c r="V45" s="7">
        <v>1</v>
      </c>
      <c r="W45" s="7"/>
      <c r="X45" s="7"/>
      <c r="Y45" s="7">
        <f t="shared" si="2"/>
        <v>10</v>
      </c>
      <c r="Z45" s="70">
        <f t="shared" si="1"/>
        <v>52.631578947368418</v>
      </c>
    </row>
    <row r="46" spans="1:26" ht="31.8" thickBot="1" x14ac:dyDescent="0.35">
      <c r="A46" s="48" t="s">
        <v>113</v>
      </c>
      <c r="B46" s="52" t="s">
        <v>114</v>
      </c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2">
        <f>SUM(Y41:Y45)</f>
        <v>19</v>
      </c>
      <c r="Z46" s="70">
        <f t="shared" si="1"/>
        <v>100</v>
      </c>
    </row>
    <row r="47" spans="1:26" ht="16.2" thickBot="1" x14ac:dyDescent="0.35">
      <c r="A47" s="21"/>
      <c r="B47" s="19">
        <v>1</v>
      </c>
      <c r="C47" s="7"/>
      <c r="D47" s="7"/>
      <c r="E47" s="7">
        <v>1</v>
      </c>
      <c r="F47" s="7"/>
      <c r="G47" s="7"/>
      <c r="H47" s="7"/>
      <c r="I47" s="7"/>
      <c r="J47" s="7"/>
      <c r="K47" s="7"/>
      <c r="L47" s="7">
        <v>1</v>
      </c>
      <c r="M47" s="7"/>
      <c r="N47" s="7">
        <v>1</v>
      </c>
      <c r="O47" s="7">
        <v>1</v>
      </c>
      <c r="P47" s="7"/>
      <c r="Q47" s="7">
        <v>1</v>
      </c>
      <c r="R47" s="7"/>
      <c r="S47" s="7"/>
      <c r="T47" s="7">
        <v>1</v>
      </c>
      <c r="U47" s="7"/>
      <c r="V47" s="7"/>
      <c r="W47" s="7"/>
      <c r="X47" s="7"/>
      <c r="Y47" s="7">
        <f t="shared" si="2"/>
        <v>6</v>
      </c>
      <c r="Z47" s="70">
        <f t="shared" si="1"/>
        <v>31.578947368421051</v>
      </c>
    </row>
    <row r="48" spans="1:26" ht="16.2" thickBot="1" x14ac:dyDescent="0.35">
      <c r="A48" s="21"/>
      <c r="B48" s="19">
        <v>2</v>
      </c>
      <c r="C48" s="7"/>
      <c r="D48" s="7"/>
      <c r="E48" s="7"/>
      <c r="F48" s="7"/>
      <c r="G48" s="7">
        <v>1</v>
      </c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>
        <v>1</v>
      </c>
      <c r="W48" s="7"/>
      <c r="X48" s="7"/>
      <c r="Y48" s="7">
        <f t="shared" si="2"/>
        <v>2</v>
      </c>
      <c r="Z48" s="70">
        <f t="shared" si="1"/>
        <v>10.526315789473683</v>
      </c>
    </row>
    <row r="49" spans="1:26" ht="16.2" thickBot="1" x14ac:dyDescent="0.35">
      <c r="A49" s="21"/>
      <c r="B49" s="19">
        <v>3</v>
      </c>
      <c r="C49" s="7">
        <v>1</v>
      </c>
      <c r="D49" s="7"/>
      <c r="E49" s="7"/>
      <c r="F49" s="7"/>
      <c r="G49" s="7"/>
      <c r="H49" s="7"/>
      <c r="I49" s="7">
        <v>1</v>
      </c>
      <c r="J49" s="7"/>
      <c r="K49" s="7">
        <v>1</v>
      </c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>
        <v>1</v>
      </c>
      <c r="X49" s="7"/>
      <c r="Y49" s="7">
        <f t="shared" si="2"/>
        <v>4</v>
      </c>
      <c r="Z49" s="70">
        <f t="shared" si="1"/>
        <v>21.052631578947366</v>
      </c>
    </row>
    <row r="50" spans="1:26" ht="16.2" thickBot="1" x14ac:dyDescent="0.35">
      <c r="A50" s="21"/>
      <c r="B50" s="19">
        <v>4</v>
      </c>
      <c r="C50" s="7"/>
      <c r="D50" s="7"/>
      <c r="E50" s="7"/>
      <c r="F50" s="7">
        <v>1</v>
      </c>
      <c r="G50" s="7"/>
      <c r="H50" s="7"/>
      <c r="I50" s="7"/>
      <c r="J50" s="7">
        <v>1</v>
      </c>
      <c r="K50" s="7"/>
      <c r="L50" s="7"/>
      <c r="M50" s="7">
        <v>1</v>
      </c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>
        <f t="shared" si="2"/>
        <v>3</v>
      </c>
      <c r="Z50" s="70">
        <f t="shared" si="1"/>
        <v>15.789473684210526</v>
      </c>
    </row>
    <row r="51" spans="1:26" ht="16.2" thickBot="1" x14ac:dyDescent="0.35">
      <c r="A51" s="21"/>
      <c r="B51" s="19">
        <v>5</v>
      </c>
      <c r="C51" s="7"/>
      <c r="D51" s="7">
        <v>1</v>
      </c>
      <c r="E51" s="7"/>
      <c r="F51" s="7"/>
      <c r="G51" s="7"/>
      <c r="H51" s="7">
        <v>1</v>
      </c>
      <c r="I51" s="7"/>
      <c r="J51" s="7"/>
      <c r="K51" s="7"/>
      <c r="L51" s="7"/>
      <c r="M51" s="7"/>
      <c r="N51" s="7"/>
      <c r="O51" s="7"/>
      <c r="P51" s="7">
        <v>1</v>
      </c>
      <c r="Q51" s="7"/>
      <c r="R51" s="7">
        <v>1</v>
      </c>
      <c r="S51" s="7"/>
      <c r="T51" s="7"/>
      <c r="U51" s="7"/>
      <c r="V51" s="7"/>
      <c r="W51" s="7"/>
      <c r="X51" s="7"/>
      <c r="Y51" s="7">
        <f t="shared" si="2"/>
        <v>4</v>
      </c>
      <c r="Z51" s="70">
        <f t="shared" si="1"/>
        <v>21.052631578947366</v>
      </c>
    </row>
    <row r="52" spans="1:26" ht="31.8" thickBot="1" x14ac:dyDescent="0.35">
      <c r="A52" s="48" t="s">
        <v>115</v>
      </c>
      <c r="B52" s="52" t="s">
        <v>116</v>
      </c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2">
        <f>SUM(Y47:Y51)</f>
        <v>19</v>
      </c>
      <c r="Z52" s="70">
        <f t="shared" si="1"/>
        <v>100</v>
      </c>
    </row>
    <row r="53" spans="1:26" ht="16.2" thickBot="1" x14ac:dyDescent="0.35">
      <c r="A53" s="21"/>
      <c r="B53" s="19">
        <v>1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>
        <v>1</v>
      </c>
      <c r="U53" s="7"/>
      <c r="V53" s="7"/>
      <c r="W53" s="7"/>
      <c r="X53" s="7"/>
      <c r="Y53" s="7">
        <f t="shared" si="2"/>
        <v>1</v>
      </c>
      <c r="Z53" s="70">
        <f>Y53/21*100</f>
        <v>4.7619047619047619</v>
      </c>
    </row>
    <row r="54" spans="1:26" ht="16.2" thickBot="1" x14ac:dyDescent="0.35">
      <c r="A54" s="21"/>
      <c r="B54" s="19">
        <v>2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>
        <v>1</v>
      </c>
      <c r="R54" s="7"/>
      <c r="S54" s="7"/>
      <c r="T54" s="7"/>
      <c r="U54" s="7"/>
      <c r="V54" s="7"/>
      <c r="W54" s="7"/>
      <c r="X54" s="7"/>
      <c r="Y54" s="7">
        <f t="shared" si="2"/>
        <v>1</v>
      </c>
      <c r="Z54" s="70">
        <f t="shared" ref="Z54:Z58" si="3">Y54/21*100</f>
        <v>4.7619047619047619</v>
      </c>
    </row>
    <row r="55" spans="1:26" ht="16.2" thickBot="1" x14ac:dyDescent="0.35">
      <c r="A55" s="21"/>
      <c r="B55" s="19">
        <v>3</v>
      </c>
      <c r="C55" s="7">
        <v>1</v>
      </c>
      <c r="D55" s="7"/>
      <c r="E55" s="7">
        <v>1</v>
      </c>
      <c r="F55" s="7"/>
      <c r="G55" s="7"/>
      <c r="H55" s="7"/>
      <c r="I55" s="7">
        <v>1</v>
      </c>
      <c r="J55" s="7">
        <v>3</v>
      </c>
      <c r="K55" s="7"/>
      <c r="L55" s="7">
        <v>1</v>
      </c>
      <c r="M55" s="7"/>
      <c r="N55" s="7">
        <v>1</v>
      </c>
      <c r="O55" s="7"/>
      <c r="P55" s="7"/>
      <c r="Q55" s="7"/>
      <c r="R55" s="7"/>
      <c r="S55" s="7"/>
      <c r="T55" s="7"/>
      <c r="U55" s="7"/>
      <c r="V55" s="7">
        <v>1</v>
      </c>
      <c r="W55" s="7">
        <v>1</v>
      </c>
      <c r="X55" s="7"/>
      <c r="Y55" s="7">
        <f t="shared" si="2"/>
        <v>10</v>
      </c>
      <c r="Z55" s="70">
        <f t="shared" si="3"/>
        <v>47.619047619047613</v>
      </c>
    </row>
    <row r="56" spans="1:26" ht="16.2" thickBot="1" x14ac:dyDescent="0.35">
      <c r="A56" s="21"/>
      <c r="B56" s="19">
        <v>4</v>
      </c>
      <c r="C56" s="7"/>
      <c r="D56" s="7"/>
      <c r="E56" s="7"/>
      <c r="F56" s="7">
        <v>1</v>
      </c>
      <c r="G56" s="7">
        <v>1</v>
      </c>
      <c r="H56" s="7"/>
      <c r="I56" s="7"/>
      <c r="J56" s="7"/>
      <c r="K56" s="7">
        <v>1</v>
      </c>
      <c r="L56" s="7"/>
      <c r="M56" s="7">
        <v>1</v>
      </c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>
        <f t="shared" si="2"/>
        <v>4</v>
      </c>
      <c r="Z56" s="70">
        <f t="shared" si="3"/>
        <v>19.047619047619047</v>
      </c>
    </row>
    <row r="57" spans="1:26" ht="16.2" thickBot="1" x14ac:dyDescent="0.35">
      <c r="A57" s="21"/>
      <c r="B57" s="19">
        <v>5</v>
      </c>
      <c r="C57" s="7"/>
      <c r="D57" s="7">
        <v>1</v>
      </c>
      <c r="E57" s="7"/>
      <c r="F57" s="7"/>
      <c r="G57" s="7"/>
      <c r="H57" s="7">
        <v>1</v>
      </c>
      <c r="I57" s="7"/>
      <c r="J57" s="7"/>
      <c r="K57" s="7"/>
      <c r="L57" s="7"/>
      <c r="M57" s="7"/>
      <c r="N57" s="7"/>
      <c r="O57" s="7">
        <v>1</v>
      </c>
      <c r="P57" s="7">
        <v>1</v>
      </c>
      <c r="Q57" s="7"/>
      <c r="R57" s="7">
        <v>1</v>
      </c>
      <c r="S57" s="7"/>
      <c r="T57" s="7"/>
      <c r="U57" s="7"/>
      <c r="V57" s="7"/>
      <c r="W57" s="7"/>
      <c r="X57" s="7"/>
      <c r="Y57" s="7">
        <f t="shared" si="2"/>
        <v>5</v>
      </c>
      <c r="Z57" s="70">
        <f t="shared" si="3"/>
        <v>23.809523809523807</v>
      </c>
    </row>
    <row r="58" spans="1:26" ht="31.8" thickBot="1" x14ac:dyDescent="0.35">
      <c r="A58" s="48" t="s">
        <v>117</v>
      </c>
      <c r="B58" s="52" t="s">
        <v>118</v>
      </c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2">
        <f>SUM(Y53:Y57)</f>
        <v>21</v>
      </c>
      <c r="Z58" s="70">
        <f t="shared" si="3"/>
        <v>100</v>
      </c>
    </row>
    <row r="59" spans="1:26" ht="16.2" thickBot="1" x14ac:dyDescent="0.35">
      <c r="A59" s="21"/>
      <c r="B59" s="19">
        <v>1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>
        <v>1</v>
      </c>
      <c r="U59" s="7"/>
      <c r="V59" s="7"/>
      <c r="W59" s="7"/>
      <c r="X59" s="7"/>
      <c r="Y59" s="7">
        <f t="shared" si="2"/>
        <v>1</v>
      </c>
      <c r="Z59" s="70">
        <f t="shared" si="1"/>
        <v>5.2631578947368416</v>
      </c>
    </row>
    <row r="60" spans="1:26" ht="16.2" thickBot="1" x14ac:dyDescent="0.35">
      <c r="A60" s="21"/>
      <c r="B60" s="19">
        <v>2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>
        <v>1</v>
      </c>
      <c r="R60" s="7"/>
      <c r="S60" s="7"/>
      <c r="T60" s="7"/>
      <c r="U60" s="7"/>
      <c r="V60" s="7">
        <v>1</v>
      </c>
      <c r="W60" s="7"/>
      <c r="X60" s="7"/>
      <c r="Y60" s="7">
        <f t="shared" si="2"/>
        <v>2</v>
      </c>
      <c r="Z60" s="70">
        <f t="shared" si="1"/>
        <v>10.526315789473683</v>
      </c>
    </row>
    <row r="61" spans="1:26" ht="16.2" thickBot="1" x14ac:dyDescent="0.35">
      <c r="A61" s="21"/>
      <c r="B61" s="19">
        <v>3</v>
      </c>
      <c r="C61" s="7">
        <v>1</v>
      </c>
      <c r="D61" s="7"/>
      <c r="E61" s="7">
        <v>1</v>
      </c>
      <c r="F61" s="7"/>
      <c r="G61" s="7"/>
      <c r="H61" s="7"/>
      <c r="I61" s="7">
        <v>1</v>
      </c>
      <c r="J61" s="7">
        <v>1</v>
      </c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>
        <v>1</v>
      </c>
      <c r="X61" s="7"/>
      <c r="Y61" s="7">
        <f t="shared" si="2"/>
        <v>5</v>
      </c>
      <c r="Z61" s="70">
        <f t="shared" si="1"/>
        <v>26.315789473684209</v>
      </c>
    </row>
    <row r="62" spans="1:26" ht="16.2" thickBot="1" x14ac:dyDescent="0.35">
      <c r="A62" s="21"/>
      <c r="B62" s="19">
        <v>4</v>
      </c>
      <c r="C62" s="7"/>
      <c r="D62" s="7"/>
      <c r="E62" s="7"/>
      <c r="F62" s="7">
        <v>1</v>
      </c>
      <c r="G62" s="7">
        <v>1</v>
      </c>
      <c r="H62" s="7"/>
      <c r="I62" s="7"/>
      <c r="J62" s="7"/>
      <c r="K62" s="7">
        <v>1</v>
      </c>
      <c r="L62" s="7">
        <v>1</v>
      </c>
      <c r="M62" s="7"/>
      <c r="N62" s="7">
        <v>1</v>
      </c>
      <c r="O62" s="7"/>
      <c r="P62" s="7"/>
      <c r="Q62" s="7"/>
      <c r="R62" s="7"/>
      <c r="S62" s="7"/>
      <c r="T62" s="7"/>
      <c r="U62" s="7"/>
      <c r="V62" s="7"/>
      <c r="W62" s="7"/>
      <c r="X62" s="7"/>
      <c r="Y62" s="7">
        <f t="shared" si="2"/>
        <v>5</v>
      </c>
      <c r="Z62" s="70">
        <f t="shared" si="1"/>
        <v>26.315789473684209</v>
      </c>
    </row>
    <row r="63" spans="1:26" ht="15.75" customHeight="1" thickBot="1" x14ac:dyDescent="0.35">
      <c r="A63" s="21"/>
      <c r="B63" s="19">
        <v>5</v>
      </c>
      <c r="C63" s="7"/>
      <c r="D63" s="7">
        <v>1</v>
      </c>
      <c r="E63" s="7"/>
      <c r="F63" s="7"/>
      <c r="G63" s="7"/>
      <c r="H63" s="7">
        <v>1</v>
      </c>
      <c r="I63" s="7"/>
      <c r="J63" s="7"/>
      <c r="K63" s="7"/>
      <c r="L63" s="7"/>
      <c r="M63" s="7">
        <v>1</v>
      </c>
      <c r="N63" s="7"/>
      <c r="O63" s="7">
        <v>1</v>
      </c>
      <c r="P63" s="7">
        <v>1</v>
      </c>
      <c r="Q63" s="7"/>
      <c r="R63" s="7">
        <v>1</v>
      </c>
      <c r="S63" s="7"/>
      <c r="T63" s="7"/>
      <c r="U63" s="7"/>
      <c r="V63" s="7"/>
      <c r="W63" s="7"/>
      <c r="X63" s="7"/>
      <c r="Y63" s="7">
        <f t="shared" si="2"/>
        <v>6</v>
      </c>
      <c r="Z63" s="70">
        <f t="shared" si="1"/>
        <v>31.578947368421051</v>
      </c>
    </row>
    <row r="64" spans="1:26" ht="31.8" thickBot="1" x14ac:dyDescent="0.35">
      <c r="A64" s="48" t="s">
        <v>119</v>
      </c>
      <c r="B64" s="52" t="s">
        <v>120</v>
      </c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2">
        <f>SUM(Y59:Y63)</f>
        <v>19</v>
      </c>
      <c r="Z64" s="70">
        <f t="shared" si="1"/>
        <v>100</v>
      </c>
    </row>
    <row r="65" spans="1:26" ht="16.2" thickBot="1" x14ac:dyDescent="0.35">
      <c r="A65" s="21"/>
      <c r="B65" s="19">
        <v>1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>
        <v>1</v>
      </c>
      <c r="U65" s="7"/>
      <c r="V65" s="7"/>
      <c r="W65" s="7"/>
      <c r="X65" s="7"/>
      <c r="Y65" s="7">
        <f t="shared" si="2"/>
        <v>1</v>
      </c>
      <c r="Z65" s="70">
        <f t="shared" si="1"/>
        <v>5.2631578947368416</v>
      </c>
    </row>
    <row r="66" spans="1:26" ht="16.2" thickBot="1" x14ac:dyDescent="0.35">
      <c r="A66" s="21"/>
      <c r="B66" s="19">
        <v>2</v>
      </c>
      <c r="C66" s="7"/>
      <c r="D66" s="7"/>
      <c r="E66" s="7"/>
      <c r="F66" s="7"/>
      <c r="G66" s="7">
        <v>1</v>
      </c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>
        <f t="shared" si="2"/>
        <v>1</v>
      </c>
      <c r="Z66" s="70">
        <f t="shared" si="1"/>
        <v>5.2631578947368416</v>
      </c>
    </row>
    <row r="67" spans="1:26" ht="16.2" thickBot="1" x14ac:dyDescent="0.35">
      <c r="A67" s="21"/>
      <c r="B67" s="19">
        <v>3</v>
      </c>
      <c r="C67" s="7">
        <v>1</v>
      </c>
      <c r="D67" s="7"/>
      <c r="E67" s="7">
        <v>1</v>
      </c>
      <c r="F67" s="7"/>
      <c r="G67" s="7"/>
      <c r="H67" s="7"/>
      <c r="I67" s="7">
        <v>1</v>
      </c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>
        <v>1</v>
      </c>
      <c r="X67" s="7"/>
      <c r="Y67" s="7">
        <f t="shared" si="2"/>
        <v>4</v>
      </c>
      <c r="Z67" s="70">
        <f t="shared" si="1"/>
        <v>21.052631578947366</v>
      </c>
    </row>
    <row r="68" spans="1:26" ht="16.2" thickBot="1" x14ac:dyDescent="0.35">
      <c r="A68" s="21"/>
      <c r="B68" s="19">
        <v>4</v>
      </c>
      <c r="C68" s="7"/>
      <c r="D68" s="7"/>
      <c r="E68" s="7"/>
      <c r="F68" s="7">
        <v>1</v>
      </c>
      <c r="G68" s="7"/>
      <c r="H68" s="7"/>
      <c r="I68" s="7"/>
      <c r="J68" s="7">
        <v>1</v>
      </c>
      <c r="K68" s="7">
        <v>1</v>
      </c>
      <c r="L68" s="7">
        <v>1</v>
      </c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>
        <f t="shared" si="2"/>
        <v>4</v>
      </c>
      <c r="Z68" s="70">
        <f t="shared" si="1"/>
        <v>21.052631578947366</v>
      </c>
    </row>
    <row r="69" spans="1:26" ht="16.2" thickBot="1" x14ac:dyDescent="0.35">
      <c r="A69" s="21"/>
      <c r="B69" s="19">
        <v>5</v>
      </c>
      <c r="C69" s="7"/>
      <c r="D69" s="7">
        <v>1</v>
      </c>
      <c r="E69" s="7"/>
      <c r="F69" s="7"/>
      <c r="G69" s="7"/>
      <c r="H69" s="7">
        <v>1</v>
      </c>
      <c r="I69" s="7"/>
      <c r="J69" s="7"/>
      <c r="K69" s="7"/>
      <c r="L69" s="7"/>
      <c r="M69" s="7">
        <v>1</v>
      </c>
      <c r="N69" s="7">
        <v>1</v>
      </c>
      <c r="O69" s="7">
        <v>1</v>
      </c>
      <c r="P69" s="7">
        <v>1</v>
      </c>
      <c r="Q69" s="7">
        <v>1</v>
      </c>
      <c r="R69" s="7">
        <v>1</v>
      </c>
      <c r="S69" s="7"/>
      <c r="T69" s="7"/>
      <c r="U69" s="7"/>
      <c r="V69" s="7">
        <v>1</v>
      </c>
      <c r="W69" s="7"/>
      <c r="X69" s="7"/>
      <c r="Y69" s="7">
        <f t="shared" si="2"/>
        <v>9</v>
      </c>
      <c r="Z69" s="70">
        <f t="shared" si="1"/>
        <v>47.368421052631575</v>
      </c>
    </row>
    <row r="70" spans="1:26" ht="15.75" customHeight="1" thickBot="1" x14ac:dyDescent="0.35">
      <c r="A70" s="48" t="s">
        <v>121</v>
      </c>
      <c r="B70" s="52" t="s">
        <v>122</v>
      </c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2">
        <f>SUM(Y65:Y69)</f>
        <v>19</v>
      </c>
      <c r="Z70" s="70">
        <f t="shared" ref="Z70:Z133" si="4">Y70/19*100</f>
        <v>100</v>
      </c>
    </row>
    <row r="71" spans="1:26" ht="16.2" thickBot="1" x14ac:dyDescent="0.35">
      <c r="A71" s="21"/>
      <c r="B71" s="19">
        <v>1</v>
      </c>
      <c r="C71" s="7"/>
      <c r="D71" s="7"/>
      <c r="E71" s="7">
        <v>1</v>
      </c>
      <c r="F71" s="7"/>
      <c r="G71" s="7">
        <v>1</v>
      </c>
      <c r="H71" s="7"/>
      <c r="I71" s="7"/>
      <c r="J71" s="7"/>
      <c r="K71" s="7"/>
      <c r="L71" s="7">
        <v>1</v>
      </c>
      <c r="M71" s="7"/>
      <c r="N71" s="7">
        <v>1</v>
      </c>
      <c r="O71" s="7"/>
      <c r="P71" s="7"/>
      <c r="Q71" s="7"/>
      <c r="R71" s="7"/>
      <c r="S71" s="7"/>
      <c r="T71" s="7">
        <v>1</v>
      </c>
      <c r="U71" s="7"/>
      <c r="V71" s="7">
        <v>1</v>
      </c>
      <c r="W71" s="7"/>
      <c r="X71" s="7"/>
      <c r="Y71" s="7">
        <f t="shared" si="2"/>
        <v>6</v>
      </c>
      <c r="Z71" s="70">
        <f t="shared" si="4"/>
        <v>31.578947368421051</v>
      </c>
    </row>
    <row r="72" spans="1:26" ht="16.2" thickBot="1" x14ac:dyDescent="0.35">
      <c r="A72" s="21"/>
      <c r="B72" s="19">
        <v>2</v>
      </c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>
        <v>1</v>
      </c>
      <c r="R72" s="7"/>
      <c r="S72" s="7"/>
      <c r="T72" s="7"/>
      <c r="U72" s="7"/>
      <c r="V72" s="7"/>
      <c r="W72" s="7"/>
      <c r="X72" s="7"/>
      <c r="Y72" s="7">
        <f t="shared" si="2"/>
        <v>1</v>
      </c>
      <c r="Z72" s="70">
        <f t="shared" si="4"/>
        <v>5.2631578947368416</v>
      </c>
    </row>
    <row r="73" spans="1:26" ht="16.2" thickBot="1" x14ac:dyDescent="0.35">
      <c r="A73" s="21"/>
      <c r="B73" s="19">
        <v>3</v>
      </c>
      <c r="C73" s="7">
        <v>1</v>
      </c>
      <c r="D73" s="7"/>
      <c r="E73" s="7"/>
      <c r="F73" s="7">
        <v>1</v>
      </c>
      <c r="G73" s="7"/>
      <c r="H73" s="7"/>
      <c r="I73" s="7">
        <v>1</v>
      </c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>
        <f t="shared" si="2"/>
        <v>3</v>
      </c>
      <c r="Z73" s="70">
        <f t="shared" si="4"/>
        <v>15.789473684210526</v>
      </c>
    </row>
    <row r="74" spans="1:26" ht="16.2" thickBot="1" x14ac:dyDescent="0.35">
      <c r="A74" s="21"/>
      <c r="B74" s="19">
        <v>4</v>
      </c>
      <c r="C74" s="7"/>
      <c r="D74" s="7"/>
      <c r="E74" s="7"/>
      <c r="F74" s="7"/>
      <c r="G74" s="7"/>
      <c r="H74" s="7"/>
      <c r="I74" s="7"/>
      <c r="J74" s="7">
        <v>1</v>
      </c>
      <c r="K74" s="7">
        <v>1</v>
      </c>
      <c r="L74" s="7"/>
      <c r="M74" s="7">
        <v>1</v>
      </c>
      <c r="N74" s="7"/>
      <c r="O74" s="7"/>
      <c r="P74" s="7"/>
      <c r="Q74" s="7"/>
      <c r="R74" s="7"/>
      <c r="S74" s="7"/>
      <c r="T74" s="7"/>
      <c r="U74" s="7"/>
      <c r="V74" s="7"/>
      <c r="W74" s="7">
        <v>1</v>
      </c>
      <c r="X74" s="7"/>
      <c r="Y74" s="7">
        <f t="shared" ref="Y74:Y137" si="5">SUM(C74:X74)</f>
        <v>4</v>
      </c>
      <c r="Z74" s="70">
        <f t="shared" si="4"/>
        <v>21.052631578947366</v>
      </c>
    </row>
    <row r="75" spans="1:26" ht="16.2" thickBot="1" x14ac:dyDescent="0.35">
      <c r="A75" s="21"/>
      <c r="B75" s="19">
        <v>5</v>
      </c>
      <c r="C75" s="7"/>
      <c r="D75" s="7">
        <v>1</v>
      </c>
      <c r="E75" s="7"/>
      <c r="F75" s="7"/>
      <c r="G75" s="7"/>
      <c r="H75" s="7">
        <v>1</v>
      </c>
      <c r="I75" s="7"/>
      <c r="J75" s="7"/>
      <c r="K75" s="7"/>
      <c r="L75" s="7"/>
      <c r="M75" s="7"/>
      <c r="N75" s="7"/>
      <c r="O75" s="7">
        <v>1</v>
      </c>
      <c r="P75" s="7">
        <v>1</v>
      </c>
      <c r="Q75" s="7"/>
      <c r="R75" s="7">
        <v>1</v>
      </c>
      <c r="S75" s="7"/>
      <c r="T75" s="7"/>
      <c r="U75" s="7"/>
      <c r="V75" s="7"/>
      <c r="W75" s="7"/>
      <c r="X75" s="7"/>
      <c r="Y75" s="7">
        <f t="shared" si="5"/>
        <v>5</v>
      </c>
      <c r="Z75" s="70">
        <f t="shared" si="4"/>
        <v>26.315789473684209</v>
      </c>
    </row>
    <row r="76" spans="1:26" ht="31.8" thickBot="1" x14ac:dyDescent="0.35">
      <c r="A76" s="48" t="s">
        <v>123</v>
      </c>
      <c r="B76" s="52" t="s">
        <v>124</v>
      </c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2">
        <f>SUM(Y71:Y75)</f>
        <v>19</v>
      </c>
      <c r="Z76" s="70">
        <f t="shared" si="4"/>
        <v>100</v>
      </c>
    </row>
    <row r="77" spans="1:26" ht="16.2" thickBot="1" x14ac:dyDescent="0.35">
      <c r="A77" s="21"/>
      <c r="B77" s="19">
        <v>1</v>
      </c>
      <c r="C77" s="7"/>
      <c r="D77" s="7"/>
      <c r="E77" s="7"/>
      <c r="F77" s="7"/>
      <c r="G77" s="7">
        <v>1</v>
      </c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>
        <v>1</v>
      </c>
      <c r="U77" s="7"/>
      <c r="V77" s="7"/>
      <c r="W77" s="7"/>
      <c r="X77" s="7"/>
      <c r="Y77" s="7">
        <f t="shared" si="5"/>
        <v>2</v>
      </c>
      <c r="Z77" s="70">
        <f t="shared" si="4"/>
        <v>10.526315789473683</v>
      </c>
    </row>
    <row r="78" spans="1:26" ht="16.2" thickBot="1" x14ac:dyDescent="0.35">
      <c r="A78" s="21"/>
      <c r="B78" s="19">
        <v>2</v>
      </c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>
        <v>1</v>
      </c>
      <c r="R78" s="7"/>
      <c r="S78" s="7"/>
      <c r="T78" s="7"/>
      <c r="U78" s="7"/>
      <c r="V78" s="7"/>
      <c r="W78" s="7"/>
      <c r="X78" s="7"/>
      <c r="Y78" s="7">
        <f t="shared" si="5"/>
        <v>1</v>
      </c>
      <c r="Z78" s="70">
        <f t="shared" si="4"/>
        <v>5.2631578947368416</v>
      </c>
    </row>
    <row r="79" spans="1:26" ht="16.2" thickBot="1" x14ac:dyDescent="0.35">
      <c r="A79" s="21"/>
      <c r="B79" s="19">
        <v>3</v>
      </c>
      <c r="C79" s="7"/>
      <c r="D79" s="7"/>
      <c r="E79" s="7"/>
      <c r="F79" s="7"/>
      <c r="G79" s="7"/>
      <c r="H79" s="7"/>
      <c r="I79" s="7">
        <v>1</v>
      </c>
      <c r="J79" s="7">
        <v>1</v>
      </c>
      <c r="K79" s="7">
        <v>1</v>
      </c>
      <c r="L79" s="7">
        <v>1</v>
      </c>
      <c r="M79" s="7"/>
      <c r="N79" s="7"/>
      <c r="O79" s="7"/>
      <c r="P79" s="7"/>
      <c r="Q79" s="7"/>
      <c r="R79" s="7"/>
      <c r="S79" s="7"/>
      <c r="T79" s="7"/>
      <c r="U79" s="7"/>
      <c r="V79" s="7">
        <v>1</v>
      </c>
      <c r="W79" s="7">
        <v>1</v>
      </c>
      <c r="X79" s="7"/>
      <c r="Y79" s="7">
        <f t="shared" si="5"/>
        <v>6</v>
      </c>
      <c r="Z79" s="70">
        <f t="shared" si="4"/>
        <v>31.578947368421051</v>
      </c>
    </row>
    <row r="80" spans="1:26" ht="16.2" thickBot="1" x14ac:dyDescent="0.35">
      <c r="A80" s="21"/>
      <c r="B80" s="19">
        <v>4</v>
      </c>
      <c r="C80" s="7">
        <v>1</v>
      </c>
      <c r="D80" s="7"/>
      <c r="E80" s="7">
        <v>1</v>
      </c>
      <c r="F80" s="7">
        <v>1</v>
      </c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>
        <f t="shared" si="5"/>
        <v>3</v>
      </c>
      <c r="Z80" s="70">
        <f t="shared" si="4"/>
        <v>15.789473684210526</v>
      </c>
    </row>
    <row r="81" spans="1:26" ht="16.2" thickBot="1" x14ac:dyDescent="0.35">
      <c r="A81" s="21"/>
      <c r="B81" s="19">
        <v>5</v>
      </c>
      <c r="C81" s="7"/>
      <c r="D81" s="7">
        <v>1</v>
      </c>
      <c r="E81" s="7"/>
      <c r="F81" s="7"/>
      <c r="G81" s="7"/>
      <c r="H81" s="7">
        <v>1</v>
      </c>
      <c r="I81" s="7"/>
      <c r="J81" s="7"/>
      <c r="K81" s="7"/>
      <c r="L81" s="7"/>
      <c r="M81" s="7">
        <v>1</v>
      </c>
      <c r="N81" s="7">
        <v>1</v>
      </c>
      <c r="O81" s="7">
        <v>1</v>
      </c>
      <c r="P81" s="7">
        <v>1</v>
      </c>
      <c r="Q81" s="7"/>
      <c r="R81" s="7">
        <v>1</v>
      </c>
      <c r="S81" s="7"/>
      <c r="T81" s="7"/>
      <c r="U81" s="7"/>
      <c r="V81" s="7"/>
      <c r="W81" s="7"/>
      <c r="X81" s="7"/>
      <c r="Y81" s="7">
        <f t="shared" si="5"/>
        <v>7</v>
      </c>
      <c r="Z81" s="70">
        <f t="shared" si="4"/>
        <v>36.84210526315789</v>
      </c>
    </row>
    <row r="82" spans="1:26" ht="31.8" thickBot="1" x14ac:dyDescent="0.35">
      <c r="A82" s="48" t="s">
        <v>125</v>
      </c>
      <c r="B82" s="52" t="s">
        <v>126</v>
      </c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2">
        <f>SUM(Y77:Y81)</f>
        <v>19</v>
      </c>
      <c r="Z82" s="70">
        <f t="shared" si="4"/>
        <v>100</v>
      </c>
    </row>
    <row r="83" spans="1:26" ht="16.2" thickBot="1" x14ac:dyDescent="0.35">
      <c r="A83" s="21"/>
      <c r="B83" s="19">
        <v>1</v>
      </c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>
        <f t="shared" si="5"/>
        <v>0</v>
      </c>
      <c r="Z83" s="70">
        <f t="shared" si="4"/>
        <v>0</v>
      </c>
    </row>
    <row r="84" spans="1:26" ht="16.2" thickBot="1" x14ac:dyDescent="0.35">
      <c r="A84" s="21"/>
      <c r="B84" s="19">
        <v>2</v>
      </c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>
        <v>1</v>
      </c>
      <c r="U84" s="7"/>
      <c r="V84" s="7"/>
      <c r="W84" s="7"/>
      <c r="X84" s="7"/>
      <c r="Y84" s="7">
        <f t="shared" si="5"/>
        <v>1</v>
      </c>
      <c r="Z84" s="70">
        <f t="shared" si="4"/>
        <v>5.2631578947368416</v>
      </c>
    </row>
    <row r="85" spans="1:26" ht="16.2" thickBot="1" x14ac:dyDescent="0.35">
      <c r="A85" s="21"/>
      <c r="B85" s="19">
        <v>3</v>
      </c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>
        <f t="shared" si="5"/>
        <v>0</v>
      </c>
      <c r="Z85" s="70">
        <f t="shared" si="4"/>
        <v>0</v>
      </c>
    </row>
    <row r="86" spans="1:26" ht="16.2" thickBot="1" x14ac:dyDescent="0.35">
      <c r="A86" s="21"/>
      <c r="B86" s="19">
        <v>4</v>
      </c>
      <c r="C86" s="7"/>
      <c r="D86" s="7"/>
      <c r="E86" s="7"/>
      <c r="F86" s="7">
        <v>1</v>
      </c>
      <c r="G86" s="7">
        <v>1</v>
      </c>
      <c r="H86" s="7"/>
      <c r="I86" s="7">
        <v>1</v>
      </c>
      <c r="J86" s="7">
        <v>1</v>
      </c>
      <c r="K86" s="7"/>
      <c r="L86" s="7">
        <v>1</v>
      </c>
      <c r="M86" s="7"/>
      <c r="N86" s="7"/>
      <c r="O86" s="7"/>
      <c r="P86" s="7"/>
      <c r="Q86" s="7"/>
      <c r="R86" s="7"/>
      <c r="S86" s="7"/>
      <c r="T86" s="7"/>
      <c r="U86" s="7"/>
      <c r="V86" s="7"/>
      <c r="W86" s="7">
        <v>1</v>
      </c>
      <c r="X86" s="7"/>
      <c r="Y86" s="7">
        <f t="shared" si="5"/>
        <v>6</v>
      </c>
      <c r="Z86" s="70">
        <f t="shared" si="4"/>
        <v>31.578947368421051</v>
      </c>
    </row>
    <row r="87" spans="1:26" ht="16.2" thickBot="1" x14ac:dyDescent="0.35">
      <c r="A87" s="21"/>
      <c r="B87" s="19">
        <v>5</v>
      </c>
      <c r="C87" s="7">
        <v>1</v>
      </c>
      <c r="D87" s="7">
        <v>1</v>
      </c>
      <c r="E87" s="7">
        <v>1</v>
      </c>
      <c r="F87" s="7"/>
      <c r="G87" s="7"/>
      <c r="H87" s="7">
        <v>1</v>
      </c>
      <c r="I87" s="7"/>
      <c r="J87" s="7"/>
      <c r="K87" s="7">
        <v>1</v>
      </c>
      <c r="L87" s="7"/>
      <c r="M87" s="7">
        <v>1</v>
      </c>
      <c r="N87" s="7">
        <v>1</v>
      </c>
      <c r="O87" s="7">
        <v>1</v>
      </c>
      <c r="P87" s="7">
        <v>1</v>
      </c>
      <c r="Q87" s="7">
        <v>1</v>
      </c>
      <c r="R87" s="7">
        <v>1</v>
      </c>
      <c r="S87" s="7"/>
      <c r="T87" s="7"/>
      <c r="U87" s="7"/>
      <c r="V87" s="7">
        <v>1</v>
      </c>
      <c r="W87" s="7"/>
      <c r="X87" s="7"/>
      <c r="Y87" s="7">
        <f t="shared" si="5"/>
        <v>12</v>
      </c>
      <c r="Z87" s="70">
        <f t="shared" si="4"/>
        <v>63.157894736842103</v>
      </c>
    </row>
    <row r="88" spans="1:26" ht="31.8" thickBot="1" x14ac:dyDescent="0.35">
      <c r="A88" s="48" t="s">
        <v>127</v>
      </c>
      <c r="B88" s="52" t="s">
        <v>128</v>
      </c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2">
        <f>SUM(Y83:Y87)</f>
        <v>19</v>
      </c>
      <c r="Z88" s="70">
        <f t="shared" si="4"/>
        <v>100</v>
      </c>
    </row>
    <row r="89" spans="1:26" ht="16.2" thickBot="1" x14ac:dyDescent="0.35">
      <c r="A89" s="21"/>
      <c r="B89" s="19">
        <v>1</v>
      </c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>
        <v>1</v>
      </c>
      <c r="R89" s="7"/>
      <c r="S89" s="7"/>
      <c r="T89" s="7">
        <v>1</v>
      </c>
      <c r="U89" s="7"/>
      <c r="V89" s="7"/>
      <c r="W89" s="7"/>
      <c r="X89" s="7"/>
      <c r="Y89" s="7">
        <f t="shared" si="5"/>
        <v>2</v>
      </c>
      <c r="Z89" s="70">
        <f t="shared" si="4"/>
        <v>10.526315789473683</v>
      </c>
    </row>
    <row r="90" spans="1:26" ht="16.2" thickBot="1" x14ac:dyDescent="0.35">
      <c r="A90" s="21"/>
      <c r="B90" s="19">
        <v>2</v>
      </c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>
        <f t="shared" si="5"/>
        <v>0</v>
      </c>
      <c r="Z90" s="70">
        <f t="shared" si="4"/>
        <v>0</v>
      </c>
    </row>
    <row r="91" spans="1:26" ht="16.2" thickBot="1" x14ac:dyDescent="0.35">
      <c r="A91" s="21"/>
      <c r="B91" s="19">
        <v>3</v>
      </c>
      <c r="C91" s="7"/>
      <c r="D91" s="7"/>
      <c r="E91" s="7">
        <v>1</v>
      </c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>
        <f t="shared" si="5"/>
        <v>1</v>
      </c>
      <c r="Z91" s="70">
        <f t="shared" si="4"/>
        <v>5.2631578947368416</v>
      </c>
    </row>
    <row r="92" spans="1:26" ht="16.2" thickBot="1" x14ac:dyDescent="0.35">
      <c r="A92" s="21"/>
      <c r="B92" s="19">
        <v>4</v>
      </c>
      <c r="C92" s="7">
        <v>1</v>
      </c>
      <c r="D92" s="7"/>
      <c r="E92" s="7"/>
      <c r="F92" s="7">
        <v>1</v>
      </c>
      <c r="G92" s="7">
        <v>1</v>
      </c>
      <c r="H92" s="7"/>
      <c r="I92" s="7">
        <v>1</v>
      </c>
      <c r="J92" s="7">
        <v>1</v>
      </c>
      <c r="K92" s="7"/>
      <c r="L92" s="7">
        <v>1</v>
      </c>
      <c r="M92" s="7"/>
      <c r="N92" s="7">
        <v>1</v>
      </c>
      <c r="O92" s="7"/>
      <c r="P92" s="7"/>
      <c r="Q92" s="7"/>
      <c r="R92" s="7"/>
      <c r="S92" s="7"/>
      <c r="T92" s="7"/>
      <c r="U92" s="7"/>
      <c r="V92" s="7"/>
      <c r="W92" s="7">
        <v>1</v>
      </c>
      <c r="X92" s="7"/>
      <c r="Y92" s="7">
        <f t="shared" si="5"/>
        <v>8</v>
      </c>
      <c r="Z92" s="70">
        <f t="shared" si="4"/>
        <v>42.105263157894733</v>
      </c>
    </row>
    <row r="93" spans="1:26" ht="16.2" thickBot="1" x14ac:dyDescent="0.35">
      <c r="A93" s="21"/>
      <c r="B93" s="19">
        <v>5</v>
      </c>
      <c r="C93" s="7"/>
      <c r="D93" s="7">
        <v>1</v>
      </c>
      <c r="E93" s="7"/>
      <c r="F93" s="7"/>
      <c r="G93" s="7"/>
      <c r="H93" s="7">
        <v>1</v>
      </c>
      <c r="I93" s="7"/>
      <c r="J93" s="7"/>
      <c r="K93" s="7">
        <v>1</v>
      </c>
      <c r="L93" s="7"/>
      <c r="M93" s="7">
        <v>1</v>
      </c>
      <c r="N93" s="7"/>
      <c r="O93" s="7">
        <v>1</v>
      </c>
      <c r="P93" s="7">
        <v>1</v>
      </c>
      <c r="Q93" s="7"/>
      <c r="R93" s="7">
        <v>1</v>
      </c>
      <c r="S93" s="7"/>
      <c r="T93" s="7"/>
      <c r="U93" s="7"/>
      <c r="V93" s="7">
        <v>1</v>
      </c>
      <c r="W93" s="7"/>
      <c r="X93" s="7"/>
      <c r="Y93" s="7">
        <f t="shared" si="5"/>
        <v>8</v>
      </c>
      <c r="Z93" s="70">
        <f t="shared" si="4"/>
        <v>42.105263157894733</v>
      </c>
    </row>
    <row r="94" spans="1:26" ht="31.8" thickBot="1" x14ac:dyDescent="0.35">
      <c r="A94" s="48" t="s">
        <v>129</v>
      </c>
      <c r="B94" s="52" t="s">
        <v>130</v>
      </c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2">
        <f>SUM(Y89:Y93)</f>
        <v>19</v>
      </c>
      <c r="Z94" s="70">
        <f t="shared" si="4"/>
        <v>100</v>
      </c>
    </row>
    <row r="95" spans="1:26" ht="16.2" thickBot="1" x14ac:dyDescent="0.35">
      <c r="A95" s="21"/>
      <c r="B95" s="19">
        <v>1</v>
      </c>
      <c r="C95" s="7"/>
      <c r="D95" s="7"/>
      <c r="E95" s="7">
        <v>1</v>
      </c>
      <c r="F95" s="7"/>
      <c r="G95" s="7">
        <v>1</v>
      </c>
      <c r="H95" s="7"/>
      <c r="I95" s="7"/>
      <c r="J95" s="7"/>
      <c r="K95" s="7"/>
      <c r="L95" s="7"/>
      <c r="M95" s="7"/>
      <c r="N95" s="7"/>
      <c r="O95" s="7"/>
      <c r="P95" s="7"/>
      <c r="Q95" s="7">
        <v>1</v>
      </c>
      <c r="R95" s="7"/>
      <c r="S95" s="7"/>
      <c r="T95" s="7"/>
      <c r="U95" s="7"/>
      <c r="V95" s="7"/>
      <c r="W95" s="7"/>
      <c r="X95" s="7"/>
      <c r="Y95" s="7">
        <f t="shared" si="5"/>
        <v>3</v>
      </c>
      <c r="Z95" s="70">
        <f>Y95/17*100</f>
        <v>17.647058823529413</v>
      </c>
    </row>
    <row r="96" spans="1:26" ht="16.2" thickBot="1" x14ac:dyDescent="0.35">
      <c r="A96" s="21"/>
      <c r="B96" s="19">
        <v>2</v>
      </c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>
        <f t="shared" si="5"/>
        <v>0</v>
      </c>
      <c r="Z96" s="70">
        <f t="shared" ref="Z96:Z100" si="6">Y96/17*100</f>
        <v>0</v>
      </c>
    </row>
    <row r="97" spans="1:26" ht="16.2" thickBot="1" x14ac:dyDescent="0.35">
      <c r="A97" s="21"/>
      <c r="B97" s="19">
        <v>3</v>
      </c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>
        <f t="shared" si="5"/>
        <v>0</v>
      </c>
      <c r="Z97" s="70">
        <f t="shared" si="6"/>
        <v>0</v>
      </c>
    </row>
    <row r="98" spans="1:26" ht="16.2" thickBot="1" x14ac:dyDescent="0.35">
      <c r="A98" s="21"/>
      <c r="B98" s="19">
        <v>4</v>
      </c>
      <c r="C98" s="7"/>
      <c r="D98" s="7"/>
      <c r="E98" s="7"/>
      <c r="F98" s="7">
        <v>1</v>
      </c>
      <c r="G98" s="7"/>
      <c r="H98" s="7"/>
      <c r="I98" s="7">
        <v>1</v>
      </c>
      <c r="J98" s="7">
        <v>1</v>
      </c>
      <c r="K98" s="7">
        <v>1</v>
      </c>
      <c r="L98" s="7">
        <v>1</v>
      </c>
      <c r="M98" s="7"/>
      <c r="N98" s="7">
        <v>1</v>
      </c>
      <c r="O98" s="7"/>
      <c r="P98" s="7"/>
      <c r="Q98" s="7"/>
      <c r="R98" s="7"/>
      <c r="S98" s="7"/>
      <c r="T98" s="7"/>
      <c r="U98" s="7"/>
      <c r="V98" s="7"/>
      <c r="W98" s="7">
        <v>1</v>
      </c>
      <c r="X98" s="7"/>
      <c r="Y98" s="7">
        <f t="shared" si="5"/>
        <v>7</v>
      </c>
      <c r="Z98" s="70">
        <f t="shared" si="6"/>
        <v>41.17647058823529</v>
      </c>
    </row>
    <row r="99" spans="1:26" ht="16.2" thickBot="1" x14ac:dyDescent="0.35">
      <c r="A99" s="21"/>
      <c r="B99" s="19">
        <v>5</v>
      </c>
      <c r="C99" s="7">
        <v>1</v>
      </c>
      <c r="D99" s="7"/>
      <c r="E99" s="7"/>
      <c r="F99" s="7"/>
      <c r="G99" s="7"/>
      <c r="H99" s="7">
        <v>1</v>
      </c>
      <c r="I99" s="7"/>
      <c r="J99" s="7"/>
      <c r="K99" s="7"/>
      <c r="L99" s="7"/>
      <c r="M99" s="7">
        <v>1</v>
      </c>
      <c r="N99" s="7"/>
      <c r="O99" s="7">
        <v>1</v>
      </c>
      <c r="P99" s="7">
        <v>1</v>
      </c>
      <c r="Q99" s="7"/>
      <c r="R99" s="7">
        <v>1</v>
      </c>
      <c r="S99" s="7"/>
      <c r="T99" s="7">
        <v>1</v>
      </c>
      <c r="U99" s="7"/>
      <c r="V99" s="7"/>
      <c r="W99" s="7"/>
      <c r="X99" s="7"/>
      <c r="Y99" s="7">
        <f t="shared" si="5"/>
        <v>7</v>
      </c>
      <c r="Z99" s="70">
        <f t="shared" si="6"/>
        <v>41.17647058823529</v>
      </c>
    </row>
    <row r="100" spans="1:26" ht="31.8" thickBot="1" x14ac:dyDescent="0.35">
      <c r="A100" s="48" t="s">
        <v>131</v>
      </c>
      <c r="B100" s="52" t="s">
        <v>132</v>
      </c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2">
        <f>SUM(Y95:Y99)</f>
        <v>17</v>
      </c>
      <c r="Z100" s="70">
        <f t="shared" si="6"/>
        <v>100</v>
      </c>
    </row>
    <row r="101" spans="1:26" ht="16.2" thickBot="1" x14ac:dyDescent="0.35">
      <c r="A101" s="21"/>
      <c r="B101" s="19">
        <v>1</v>
      </c>
      <c r="C101" s="7"/>
      <c r="D101" s="7"/>
      <c r="E101" s="7"/>
      <c r="F101" s="7"/>
      <c r="G101" s="7">
        <v>1</v>
      </c>
      <c r="H101" s="7"/>
      <c r="I101" s="7"/>
      <c r="J101" s="7"/>
      <c r="K101" s="7"/>
      <c r="L101" s="7"/>
      <c r="M101" s="7"/>
      <c r="N101" s="7"/>
      <c r="O101" s="7"/>
      <c r="P101" s="7"/>
      <c r="Q101" s="7">
        <v>1</v>
      </c>
      <c r="R101" s="7"/>
      <c r="S101" s="7"/>
      <c r="T101" s="7">
        <v>1</v>
      </c>
      <c r="U101" s="7"/>
      <c r="V101" s="7"/>
      <c r="W101" s="7"/>
      <c r="X101" s="7"/>
      <c r="Y101" s="7">
        <f t="shared" si="5"/>
        <v>3</v>
      </c>
      <c r="Z101" s="70">
        <f>Y101/20*100</f>
        <v>15</v>
      </c>
    </row>
    <row r="102" spans="1:26" ht="16.2" thickBot="1" x14ac:dyDescent="0.35">
      <c r="A102" s="21"/>
      <c r="B102" s="19">
        <v>2</v>
      </c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>
        <f t="shared" si="5"/>
        <v>0</v>
      </c>
      <c r="Z102" s="70">
        <f t="shared" ref="Z102:Z106" si="7">Y102/20*100</f>
        <v>0</v>
      </c>
    </row>
    <row r="103" spans="1:26" ht="16.2" thickBot="1" x14ac:dyDescent="0.35">
      <c r="A103" s="21"/>
      <c r="B103" s="19">
        <v>3</v>
      </c>
      <c r="C103" s="7"/>
      <c r="D103" s="7"/>
      <c r="E103" s="7"/>
      <c r="F103" s="7"/>
      <c r="G103" s="7"/>
      <c r="H103" s="7"/>
      <c r="I103" s="7"/>
      <c r="J103" s="7">
        <v>1</v>
      </c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>
        <f t="shared" si="5"/>
        <v>1</v>
      </c>
      <c r="Z103" s="70">
        <f t="shared" si="7"/>
        <v>5</v>
      </c>
    </row>
    <row r="104" spans="1:26" ht="16.2" thickBot="1" x14ac:dyDescent="0.35">
      <c r="A104" s="21"/>
      <c r="B104" s="19">
        <v>4</v>
      </c>
      <c r="C104" s="7"/>
      <c r="D104" s="7"/>
      <c r="E104" s="7">
        <v>1</v>
      </c>
      <c r="F104" s="7">
        <v>1</v>
      </c>
      <c r="G104" s="7"/>
      <c r="H104" s="7"/>
      <c r="I104" s="7">
        <v>1</v>
      </c>
      <c r="J104" s="7"/>
      <c r="K104" s="7">
        <v>1</v>
      </c>
      <c r="L104" s="7">
        <v>1</v>
      </c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>
        <v>1</v>
      </c>
      <c r="X104" s="7"/>
      <c r="Y104" s="7">
        <f t="shared" si="5"/>
        <v>6</v>
      </c>
      <c r="Z104" s="70">
        <f t="shared" si="7"/>
        <v>30</v>
      </c>
    </row>
    <row r="105" spans="1:26" ht="16.2" thickBot="1" x14ac:dyDescent="0.35">
      <c r="A105" s="21"/>
      <c r="B105" s="19">
        <v>5</v>
      </c>
      <c r="C105" s="7">
        <v>1</v>
      </c>
      <c r="D105" s="7">
        <v>1</v>
      </c>
      <c r="E105" s="7"/>
      <c r="F105" s="7"/>
      <c r="G105" s="7"/>
      <c r="H105" s="7">
        <v>1</v>
      </c>
      <c r="I105" s="7"/>
      <c r="J105" s="7"/>
      <c r="K105" s="7"/>
      <c r="L105" s="7"/>
      <c r="M105" s="7">
        <v>1</v>
      </c>
      <c r="N105" s="7">
        <v>1</v>
      </c>
      <c r="O105" s="7">
        <v>1</v>
      </c>
      <c r="P105" s="7">
        <v>1</v>
      </c>
      <c r="Q105" s="7"/>
      <c r="R105" s="7">
        <v>1</v>
      </c>
      <c r="S105" s="7">
        <v>1</v>
      </c>
      <c r="T105" s="7"/>
      <c r="U105" s="7">
        <v>1</v>
      </c>
      <c r="V105" s="7"/>
      <c r="W105" s="7"/>
      <c r="X105" s="7"/>
      <c r="Y105" s="7">
        <f t="shared" si="5"/>
        <v>10</v>
      </c>
      <c r="Z105" s="70">
        <f t="shared" si="7"/>
        <v>50</v>
      </c>
    </row>
    <row r="106" spans="1:26" ht="31.8" thickBot="1" x14ac:dyDescent="0.35">
      <c r="A106" s="48" t="s">
        <v>133</v>
      </c>
      <c r="B106" s="52" t="s">
        <v>134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2">
        <f>SUM(Y101:Y105)</f>
        <v>20</v>
      </c>
      <c r="Z106" s="70">
        <f t="shared" si="7"/>
        <v>100</v>
      </c>
    </row>
    <row r="107" spans="1:26" ht="16.2" thickBot="1" x14ac:dyDescent="0.35">
      <c r="A107" s="21"/>
      <c r="B107" s="19">
        <v>1</v>
      </c>
      <c r="C107" s="7"/>
      <c r="D107" s="7"/>
      <c r="E107" s="7">
        <v>1</v>
      </c>
      <c r="F107" s="7"/>
      <c r="G107" s="7"/>
      <c r="H107" s="7"/>
      <c r="I107" s="7"/>
      <c r="J107" s="7"/>
      <c r="K107" s="7"/>
      <c r="L107" s="7">
        <v>1</v>
      </c>
      <c r="M107" s="7">
        <v>1</v>
      </c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>
        <f t="shared" si="5"/>
        <v>3</v>
      </c>
      <c r="Z107" s="70">
        <f t="shared" si="4"/>
        <v>15.789473684210526</v>
      </c>
    </row>
    <row r="108" spans="1:26" ht="16.2" thickBot="1" x14ac:dyDescent="0.35">
      <c r="A108" s="21"/>
      <c r="B108" s="19">
        <v>2</v>
      </c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>
        <v>1</v>
      </c>
      <c r="R108" s="7"/>
      <c r="S108" s="7"/>
      <c r="T108" s="7"/>
      <c r="U108" s="7"/>
      <c r="V108" s="7">
        <v>1</v>
      </c>
      <c r="W108" s="7"/>
      <c r="X108" s="7"/>
      <c r="Y108" s="7">
        <f t="shared" si="5"/>
        <v>2</v>
      </c>
      <c r="Z108" s="70">
        <f t="shared" si="4"/>
        <v>10.526315789473683</v>
      </c>
    </row>
    <row r="109" spans="1:26" ht="16.2" thickBot="1" x14ac:dyDescent="0.35">
      <c r="A109" s="21"/>
      <c r="B109" s="19">
        <v>3</v>
      </c>
      <c r="C109" s="7"/>
      <c r="D109" s="7"/>
      <c r="E109" s="7"/>
      <c r="F109" s="7">
        <v>1</v>
      </c>
      <c r="G109" s="7">
        <v>1</v>
      </c>
      <c r="H109" s="7"/>
      <c r="I109" s="7">
        <v>1</v>
      </c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>
        <f t="shared" si="5"/>
        <v>3</v>
      </c>
      <c r="Z109" s="70">
        <f t="shared" si="4"/>
        <v>15.789473684210526</v>
      </c>
    </row>
    <row r="110" spans="1:26" ht="16.2" thickBot="1" x14ac:dyDescent="0.35">
      <c r="A110" s="21"/>
      <c r="B110" s="19">
        <v>4</v>
      </c>
      <c r="C110" s="7"/>
      <c r="D110" s="7"/>
      <c r="E110" s="7"/>
      <c r="F110" s="7"/>
      <c r="G110" s="7"/>
      <c r="H110" s="7"/>
      <c r="I110" s="7"/>
      <c r="J110" s="7">
        <v>1</v>
      </c>
      <c r="K110" s="7"/>
      <c r="L110" s="7"/>
      <c r="M110" s="7"/>
      <c r="N110" s="7"/>
      <c r="O110" s="7"/>
      <c r="P110" s="7"/>
      <c r="Q110" s="7"/>
      <c r="R110" s="7">
        <v>1</v>
      </c>
      <c r="S110" s="7"/>
      <c r="T110" s="7"/>
      <c r="U110" s="7"/>
      <c r="V110" s="7"/>
      <c r="W110" s="7">
        <v>1</v>
      </c>
      <c r="X110" s="7"/>
      <c r="Y110" s="7">
        <f t="shared" si="5"/>
        <v>3</v>
      </c>
      <c r="Z110" s="70">
        <f t="shared" si="4"/>
        <v>15.789473684210526</v>
      </c>
    </row>
    <row r="111" spans="1:26" ht="16.2" thickBot="1" x14ac:dyDescent="0.35">
      <c r="A111" s="21"/>
      <c r="B111" s="19">
        <v>5</v>
      </c>
      <c r="C111" s="7">
        <v>1</v>
      </c>
      <c r="D111" s="7">
        <v>1</v>
      </c>
      <c r="E111" s="7"/>
      <c r="F111" s="7"/>
      <c r="G111" s="7"/>
      <c r="H111" s="7">
        <v>1</v>
      </c>
      <c r="I111" s="7"/>
      <c r="J111" s="7"/>
      <c r="K111" s="7">
        <v>1</v>
      </c>
      <c r="L111" s="7"/>
      <c r="M111" s="7"/>
      <c r="N111" s="7">
        <v>1</v>
      </c>
      <c r="O111" s="7">
        <v>1</v>
      </c>
      <c r="P111" s="7">
        <v>1</v>
      </c>
      <c r="Q111" s="7"/>
      <c r="R111" s="7"/>
      <c r="S111" s="7"/>
      <c r="T111" s="7">
        <v>1</v>
      </c>
      <c r="U111" s="7"/>
      <c r="V111" s="7"/>
      <c r="W111" s="7"/>
      <c r="X111" s="7"/>
      <c r="Y111" s="7">
        <f t="shared" si="5"/>
        <v>8</v>
      </c>
      <c r="Z111" s="70">
        <f t="shared" si="4"/>
        <v>42.105263157894733</v>
      </c>
    </row>
    <row r="112" spans="1:26" ht="31.8" thickBot="1" x14ac:dyDescent="0.35">
      <c r="A112" s="48" t="s">
        <v>135</v>
      </c>
      <c r="B112" s="52" t="s">
        <v>136</v>
      </c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2">
        <f>SUM(Y107:Y111)</f>
        <v>19</v>
      </c>
      <c r="Z112" s="70">
        <f t="shared" si="4"/>
        <v>100</v>
      </c>
    </row>
    <row r="113" spans="1:26" ht="16.2" thickBot="1" x14ac:dyDescent="0.35">
      <c r="A113" s="21"/>
      <c r="B113" s="19">
        <v>1</v>
      </c>
      <c r="C113" s="7"/>
      <c r="D113" s="7"/>
      <c r="E113" s="7">
        <v>1</v>
      </c>
      <c r="F113" s="7"/>
      <c r="G113" s="7"/>
      <c r="H113" s="7"/>
      <c r="I113" s="7"/>
      <c r="J113" s="7"/>
      <c r="K113" s="7"/>
      <c r="L113" s="7">
        <v>1</v>
      </c>
      <c r="M113" s="7">
        <v>1</v>
      </c>
      <c r="N113" s="7">
        <v>1</v>
      </c>
      <c r="O113" s="7">
        <v>1</v>
      </c>
      <c r="P113" s="7"/>
      <c r="Q113" s="7"/>
      <c r="R113" s="7">
        <v>1</v>
      </c>
      <c r="S113" s="7"/>
      <c r="T113" s="7">
        <v>1</v>
      </c>
      <c r="U113" s="7"/>
      <c r="V113" s="7"/>
      <c r="W113" s="7"/>
      <c r="X113" s="7"/>
      <c r="Y113" s="7">
        <f t="shared" si="5"/>
        <v>7</v>
      </c>
      <c r="Z113" s="70">
        <f t="shared" si="4"/>
        <v>36.84210526315789</v>
      </c>
    </row>
    <row r="114" spans="1:26" ht="16.2" thickBot="1" x14ac:dyDescent="0.35">
      <c r="A114" s="21"/>
      <c r="B114" s="19">
        <v>2</v>
      </c>
      <c r="C114" s="7"/>
      <c r="D114" s="7"/>
      <c r="E114" s="7"/>
      <c r="F114" s="7"/>
      <c r="G114" s="7">
        <v>1</v>
      </c>
      <c r="H114" s="7"/>
      <c r="I114" s="7"/>
      <c r="J114" s="7"/>
      <c r="K114" s="7"/>
      <c r="L114" s="7"/>
      <c r="M114" s="7"/>
      <c r="N114" s="7"/>
      <c r="O114" s="7"/>
      <c r="P114" s="7"/>
      <c r="Q114" s="7">
        <v>1</v>
      </c>
      <c r="R114" s="7"/>
      <c r="S114" s="7"/>
      <c r="T114" s="7"/>
      <c r="U114" s="7"/>
      <c r="V114" s="7">
        <v>1</v>
      </c>
      <c r="W114" s="7"/>
      <c r="X114" s="7"/>
      <c r="Y114" s="7">
        <f t="shared" si="5"/>
        <v>3</v>
      </c>
      <c r="Z114" s="70">
        <f t="shared" si="4"/>
        <v>15.789473684210526</v>
      </c>
    </row>
    <row r="115" spans="1:26" ht="16.2" thickBot="1" x14ac:dyDescent="0.35">
      <c r="A115" s="21"/>
      <c r="B115" s="19">
        <v>3</v>
      </c>
      <c r="C115" s="7"/>
      <c r="D115" s="7"/>
      <c r="E115" s="7"/>
      <c r="F115" s="7">
        <v>1</v>
      </c>
      <c r="G115" s="7"/>
      <c r="H115" s="7"/>
      <c r="I115" s="7"/>
      <c r="J115" s="7">
        <v>1</v>
      </c>
      <c r="K115" s="7">
        <v>1</v>
      </c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>
        <v>1</v>
      </c>
      <c r="X115" s="7"/>
      <c r="Y115" s="7">
        <f t="shared" si="5"/>
        <v>4</v>
      </c>
      <c r="Z115" s="70">
        <f t="shared" si="4"/>
        <v>21.052631578947366</v>
      </c>
    </row>
    <row r="116" spans="1:26" ht="16.2" thickBot="1" x14ac:dyDescent="0.35">
      <c r="A116" s="21"/>
      <c r="B116" s="19">
        <v>4</v>
      </c>
      <c r="C116" s="7"/>
      <c r="D116" s="7"/>
      <c r="E116" s="7"/>
      <c r="F116" s="7"/>
      <c r="G116" s="7"/>
      <c r="H116" s="7"/>
      <c r="I116" s="7">
        <v>1</v>
      </c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>
        <f t="shared" si="5"/>
        <v>1</v>
      </c>
      <c r="Z116" s="70">
        <f t="shared" si="4"/>
        <v>5.2631578947368416</v>
      </c>
    </row>
    <row r="117" spans="1:26" ht="16.2" thickBot="1" x14ac:dyDescent="0.35">
      <c r="A117" s="21"/>
      <c r="B117" s="19">
        <v>5</v>
      </c>
      <c r="C117" s="7">
        <v>1</v>
      </c>
      <c r="D117" s="7">
        <v>1</v>
      </c>
      <c r="E117" s="7"/>
      <c r="F117" s="7"/>
      <c r="G117" s="7"/>
      <c r="H117" s="7">
        <v>1</v>
      </c>
      <c r="I117" s="7"/>
      <c r="J117" s="7"/>
      <c r="K117" s="7"/>
      <c r="L117" s="7"/>
      <c r="M117" s="7"/>
      <c r="N117" s="7"/>
      <c r="O117" s="7"/>
      <c r="P117" s="7">
        <v>1</v>
      </c>
      <c r="Q117" s="7"/>
      <c r="R117" s="7"/>
      <c r="S117" s="7"/>
      <c r="T117" s="7"/>
      <c r="U117" s="7"/>
      <c r="V117" s="7"/>
      <c r="W117" s="7"/>
      <c r="X117" s="7"/>
      <c r="Y117" s="7">
        <f t="shared" si="5"/>
        <v>4</v>
      </c>
      <c r="Z117" s="70">
        <f t="shared" si="4"/>
        <v>21.052631578947366</v>
      </c>
    </row>
    <row r="118" spans="1:26" ht="31.8" thickBot="1" x14ac:dyDescent="0.35">
      <c r="A118" s="48" t="s">
        <v>137</v>
      </c>
      <c r="B118" s="52" t="s">
        <v>138</v>
      </c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2">
        <f>SUM(Y113:Y117)</f>
        <v>19</v>
      </c>
      <c r="Z118" s="70">
        <f t="shared" si="4"/>
        <v>100</v>
      </c>
    </row>
    <row r="119" spans="1:26" ht="16.2" thickBot="1" x14ac:dyDescent="0.35">
      <c r="A119" s="21"/>
      <c r="B119" s="19">
        <v>1</v>
      </c>
      <c r="C119" s="7"/>
      <c r="D119" s="7"/>
      <c r="E119" s="7">
        <v>1</v>
      </c>
      <c r="F119" s="7"/>
      <c r="G119" s="7">
        <v>1</v>
      </c>
      <c r="H119" s="7"/>
      <c r="I119" s="7"/>
      <c r="J119" s="7"/>
      <c r="K119" s="7"/>
      <c r="L119" s="7">
        <v>1</v>
      </c>
      <c r="M119" s="7">
        <v>1</v>
      </c>
      <c r="N119" s="7"/>
      <c r="O119" s="7"/>
      <c r="P119" s="7"/>
      <c r="Q119" s="7"/>
      <c r="R119" s="7">
        <v>1</v>
      </c>
      <c r="S119" s="7"/>
      <c r="T119" s="7">
        <v>1</v>
      </c>
      <c r="U119" s="7"/>
      <c r="V119" s="7"/>
      <c r="W119" s="7"/>
      <c r="X119" s="7"/>
      <c r="Y119" s="7">
        <f t="shared" si="5"/>
        <v>6</v>
      </c>
      <c r="Z119" s="70">
        <f t="shared" si="4"/>
        <v>31.578947368421051</v>
      </c>
    </row>
    <row r="120" spans="1:26" ht="16.2" thickBot="1" x14ac:dyDescent="0.35">
      <c r="A120" s="21"/>
      <c r="B120" s="19">
        <v>2</v>
      </c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>
        <v>1</v>
      </c>
      <c r="R120" s="7"/>
      <c r="S120" s="7"/>
      <c r="T120" s="7"/>
      <c r="U120" s="7"/>
      <c r="V120" s="7"/>
      <c r="W120" s="7"/>
      <c r="X120" s="7"/>
      <c r="Y120" s="7">
        <f t="shared" si="5"/>
        <v>1</v>
      </c>
      <c r="Z120" s="70">
        <f t="shared" si="4"/>
        <v>5.2631578947368416</v>
      </c>
    </row>
    <row r="121" spans="1:26" ht="16.2" thickBot="1" x14ac:dyDescent="0.35">
      <c r="A121" s="21"/>
      <c r="B121" s="19">
        <v>3</v>
      </c>
      <c r="C121" s="7"/>
      <c r="D121" s="7"/>
      <c r="E121" s="7"/>
      <c r="F121" s="7"/>
      <c r="G121" s="7"/>
      <c r="H121" s="7"/>
      <c r="I121" s="7">
        <v>1</v>
      </c>
      <c r="J121" s="7"/>
      <c r="K121" s="7">
        <v>1</v>
      </c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>
        <v>1</v>
      </c>
      <c r="W121" s="7">
        <v>1</v>
      </c>
      <c r="X121" s="7"/>
      <c r="Y121" s="7">
        <f t="shared" si="5"/>
        <v>4</v>
      </c>
      <c r="Z121" s="70">
        <f t="shared" si="4"/>
        <v>21.052631578947366</v>
      </c>
    </row>
    <row r="122" spans="1:26" ht="16.2" thickBot="1" x14ac:dyDescent="0.35">
      <c r="A122" s="21"/>
      <c r="B122" s="19">
        <v>4</v>
      </c>
      <c r="C122" s="7"/>
      <c r="D122" s="7"/>
      <c r="E122" s="7"/>
      <c r="F122" s="7">
        <v>1</v>
      </c>
      <c r="G122" s="7"/>
      <c r="H122" s="7"/>
      <c r="I122" s="7"/>
      <c r="J122" s="7">
        <v>1</v>
      </c>
      <c r="K122" s="7"/>
      <c r="L122" s="7"/>
      <c r="M122" s="7"/>
      <c r="N122" s="7">
        <v>1</v>
      </c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>
        <f t="shared" si="5"/>
        <v>3</v>
      </c>
      <c r="Z122" s="70">
        <f t="shared" si="4"/>
        <v>15.789473684210526</v>
      </c>
    </row>
    <row r="123" spans="1:26" ht="16.2" thickBot="1" x14ac:dyDescent="0.35">
      <c r="A123" s="21"/>
      <c r="B123" s="19">
        <v>5</v>
      </c>
      <c r="C123" s="7">
        <v>1</v>
      </c>
      <c r="D123" s="7">
        <v>1</v>
      </c>
      <c r="E123" s="7"/>
      <c r="F123" s="7"/>
      <c r="G123" s="7"/>
      <c r="H123" s="7">
        <v>1</v>
      </c>
      <c r="I123" s="7"/>
      <c r="J123" s="7"/>
      <c r="K123" s="7"/>
      <c r="L123" s="7"/>
      <c r="M123" s="7"/>
      <c r="N123" s="7"/>
      <c r="O123" s="7">
        <v>1</v>
      </c>
      <c r="P123" s="7">
        <v>1</v>
      </c>
      <c r="Q123" s="7"/>
      <c r="R123" s="7"/>
      <c r="S123" s="7"/>
      <c r="T123" s="7"/>
      <c r="U123" s="7"/>
      <c r="V123" s="7"/>
      <c r="W123" s="7"/>
      <c r="X123" s="7"/>
      <c r="Y123" s="7">
        <f t="shared" si="5"/>
        <v>5</v>
      </c>
      <c r="Z123" s="70">
        <f t="shared" si="4"/>
        <v>26.315789473684209</v>
      </c>
    </row>
    <row r="124" spans="1:26" ht="31.8" thickBot="1" x14ac:dyDescent="0.35">
      <c r="A124" s="48" t="s">
        <v>139</v>
      </c>
      <c r="B124" s="52" t="s">
        <v>140</v>
      </c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2">
        <f>SUM(Y119:Y123)</f>
        <v>19</v>
      </c>
      <c r="Z124" s="70">
        <f t="shared" si="4"/>
        <v>100</v>
      </c>
    </row>
    <row r="125" spans="1:26" ht="16.2" thickBot="1" x14ac:dyDescent="0.35">
      <c r="A125" s="21"/>
      <c r="B125" s="19">
        <v>1</v>
      </c>
      <c r="C125" s="7"/>
      <c r="D125" s="7"/>
      <c r="E125" s="7"/>
      <c r="F125" s="7"/>
      <c r="G125" s="7">
        <v>1</v>
      </c>
      <c r="H125" s="7"/>
      <c r="I125" s="7"/>
      <c r="J125" s="7"/>
      <c r="K125" s="7"/>
      <c r="L125" s="7">
        <v>1</v>
      </c>
      <c r="M125" s="7"/>
      <c r="N125" s="7"/>
      <c r="O125" s="7"/>
      <c r="P125" s="7"/>
      <c r="Q125" s="7"/>
      <c r="R125" s="7"/>
      <c r="S125" s="7"/>
      <c r="T125" s="7">
        <v>1</v>
      </c>
      <c r="U125" s="7"/>
      <c r="V125" s="7"/>
      <c r="W125" s="7"/>
      <c r="X125" s="7"/>
      <c r="Y125" s="7">
        <f t="shared" si="5"/>
        <v>3</v>
      </c>
      <c r="Z125" s="70">
        <f t="shared" si="4"/>
        <v>15.789473684210526</v>
      </c>
    </row>
    <row r="126" spans="1:26" ht="16.2" thickBot="1" x14ac:dyDescent="0.35">
      <c r="A126" s="21"/>
      <c r="B126" s="19">
        <v>2</v>
      </c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>
        <f t="shared" si="5"/>
        <v>0</v>
      </c>
      <c r="Z126" s="70">
        <f t="shared" si="4"/>
        <v>0</v>
      </c>
    </row>
    <row r="127" spans="1:26" ht="16.2" thickBot="1" x14ac:dyDescent="0.35">
      <c r="A127" s="21"/>
      <c r="B127" s="19">
        <v>3</v>
      </c>
      <c r="C127" s="7"/>
      <c r="D127" s="7"/>
      <c r="E127" s="7">
        <v>1</v>
      </c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>
        <v>1</v>
      </c>
      <c r="X127" s="7"/>
      <c r="Y127" s="7">
        <f t="shared" si="5"/>
        <v>2</v>
      </c>
      <c r="Z127" s="70">
        <f t="shared" si="4"/>
        <v>10.526315789473683</v>
      </c>
    </row>
    <row r="128" spans="1:26" ht="16.2" thickBot="1" x14ac:dyDescent="0.35">
      <c r="A128" s="21"/>
      <c r="B128" s="19">
        <v>4</v>
      </c>
      <c r="C128" s="7">
        <v>1</v>
      </c>
      <c r="D128" s="7"/>
      <c r="E128" s="7"/>
      <c r="F128" s="7">
        <v>1</v>
      </c>
      <c r="G128" s="7"/>
      <c r="H128" s="7"/>
      <c r="I128" s="7">
        <v>1</v>
      </c>
      <c r="J128" s="7">
        <v>1</v>
      </c>
      <c r="K128" s="7"/>
      <c r="L128" s="7"/>
      <c r="M128" s="7"/>
      <c r="N128" s="7">
        <v>1</v>
      </c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>
        <f t="shared" si="5"/>
        <v>5</v>
      </c>
      <c r="Z128" s="70">
        <f t="shared" si="4"/>
        <v>26.315789473684209</v>
      </c>
    </row>
    <row r="129" spans="1:26" ht="16.2" thickBot="1" x14ac:dyDescent="0.35">
      <c r="A129" s="21"/>
      <c r="B129" s="19">
        <v>5</v>
      </c>
      <c r="C129" s="7"/>
      <c r="D129" s="7">
        <v>1</v>
      </c>
      <c r="E129" s="7"/>
      <c r="F129" s="7"/>
      <c r="G129" s="7"/>
      <c r="H129" s="7">
        <v>1</v>
      </c>
      <c r="I129" s="7"/>
      <c r="J129" s="7"/>
      <c r="K129" s="7">
        <v>1</v>
      </c>
      <c r="L129" s="7"/>
      <c r="M129" s="7">
        <v>1</v>
      </c>
      <c r="N129" s="7"/>
      <c r="O129" s="7">
        <v>1</v>
      </c>
      <c r="P129" s="7">
        <v>1</v>
      </c>
      <c r="Q129" s="7">
        <v>1</v>
      </c>
      <c r="R129" s="7">
        <v>1</v>
      </c>
      <c r="S129" s="7"/>
      <c r="T129" s="7"/>
      <c r="U129" s="7"/>
      <c r="V129" s="7">
        <v>1</v>
      </c>
      <c r="W129" s="7"/>
      <c r="X129" s="7"/>
      <c r="Y129" s="7">
        <f t="shared" si="5"/>
        <v>9</v>
      </c>
      <c r="Z129" s="70">
        <f t="shared" si="4"/>
        <v>47.368421052631575</v>
      </c>
    </row>
    <row r="130" spans="1:26" ht="31.8" thickBot="1" x14ac:dyDescent="0.35">
      <c r="A130" s="48" t="s">
        <v>141</v>
      </c>
      <c r="B130" s="52" t="s">
        <v>142</v>
      </c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2">
        <f>SUM(Y125:Y129)</f>
        <v>19</v>
      </c>
      <c r="Z130" s="70">
        <f t="shared" si="4"/>
        <v>100</v>
      </c>
    </row>
    <row r="131" spans="1:26" ht="16.2" thickBot="1" x14ac:dyDescent="0.35">
      <c r="A131" s="21"/>
      <c r="B131" s="19">
        <v>1</v>
      </c>
      <c r="C131" s="7"/>
      <c r="D131" s="7"/>
      <c r="E131" s="7"/>
      <c r="F131" s="7"/>
      <c r="G131" s="7">
        <v>1</v>
      </c>
      <c r="H131" s="7"/>
      <c r="I131" s="7"/>
      <c r="J131" s="7"/>
      <c r="K131" s="7"/>
      <c r="L131" s="7">
        <v>1</v>
      </c>
      <c r="M131" s="7">
        <v>1</v>
      </c>
      <c r="N131" s="7"/>
      <c r="O131" s="7"/>
      <c r="P131" s="7">
        <v>1</v>
      </c>
      <c r="Q131" s="7"/>
      <c r="R131" s="7"/>
      <c r="S131" s="7"/>
      <c r="T131" s="7">
        <v>1</v>
      </c>
      <c r="U131" s="7"/>
      <c r="V131" s="7"/>
      <c r="W131" s="7"/>
      <c r="X131" s="7"/>
      <c r="Y131" s="7">
        <f t="shared" si="5"/>
        <v>5</v>
      </c>
      <c r="Z131" s="70">
        <f t="shared" si="4"/>
        <v>26.315789473684209</v>
      </c>
    </row>
    <row r="132" spans="1:26" ht="16.2" thickBot="1" x14ac:dyDescent="0.35">
      <c r="A132" s="21"/>
      <c r="B132" s="19">
        <v>2</v>
      </c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>
        <f t="shared" si="5"/>
        <v>0</v>
      </c>
      <c r="Z132" s="70">
        <f t="shared" si="4"/>
        <v>0</v>
      </c>
    </row>
    <row r="133" spans="1:26" ht="16.2" thickBot="1" x14ac:dyDescent="0.35">
      <c r="A133" s="21"/>
      <c r="B133" s="19">
        <v>3</v>
      </c>
      <c r="C133" s="7"/>
      <c r="D133" s="7"/>
      <c r="E133" s="7">
        <v>1</v>
      </c>
      <c r="F133" s="7"/>
      <c r="G133" s="7"/>
      <c r="H133" s="7"/>
      <c r="I133" s="7">
        <v>1</v>
      </c>
      <c r="J133" s="7"/>
      <c r="K133" s="7">
        <v>1</v>
      </c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>
        <v>1</v>
      </c>
      <c r="W133" s="7">
        <v>1</v>
      </c>
      <c r="X133" s="7"/>
      <c r="Y133" s="7">
        <f t="shared" si="5"/>
        <v>5</v>
      </c>
      <c r="Z133" s="70">
        <f t="shared" si="4"/>
        <v>26.315789473684209</v>
      </c>
    </row>
    <row r="134" spans="1:26" ht="16.2" thickBot="1" x14ac:dyDescent="0.35">
      <c r="A134" s="21"/>
      <c r="B134" s="19">
        <v>4</v>
      </c>
      <c r="C134" s="7">
        <v>1</v>
      </c>
      <c r="D134" s="7"/>
      <c r="E134" s="7"/>
      <c r="F134" s="7">
        <v>1</v>
      </c>
      <c r="G134" s="7"/>
      <c r="H134" s="7"/>
      <c r="I134" s="7"/>
      <c r="J134" s="7">
        <v>1</v>
      </c>
      <c r="K134" s="7"/>
      <c r="L134" s="7"/>
      <c r="M134" s="7"/>
      <c r="N134" s="7">
        <v>1</v>
      </c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>
        <f t="shared" si="5"/>
        <v>4</v>
      </c>
      <c r="Z134" s="70">
        <f t="shared" ref="Z134:Z197" si="8">Y134/19*100</f>
        <v>21.052631578947366</v>
      </c>
    </row>
    <row r="135" spans="1:26" ht="16.2" thickBot="1" x14ac:dyDescent="0.35">
      <c r="A135" s="21"/>
      <c r="B135" s="19">
        <v>5</v>
      </c>
      <c r="C135" s="7"/>
      <c r="D135" s="7">
        <v>1</v>
      </c>
      <c r="E135" s="7"/>
      <c r="F135" s="7"/>
      <c r="G135" s="7"/>
      <c r="H135" s="7">
        <v>1</v>
      </c>
      <c r="I135" s="7"/>
      <c r="J135" s="7"/>
      <c r="K135" s="7"/>
      <c r="L135" s="7"/>
      <c r="M135" s="7"/>
      <c r="N135" s="7"/>
      <c r="O135" s="7">
        <v>1</v>
      </c>
      <c r="P135" s="7"/>
      <c r="Q135" s="7">
        <v>1</v>
      </c>
      <c r="R135" s="7">
        <v>1</v>
      </c>
      <c r="S135" s="7"/>
      <c r="T135" s="7"/>
      <c r="U135" s="7"/>
      <c r="V135" s="7"/>
      <c r="W135" s="7"/>
      <c r="X135" s="7"/>
      <c r="Y135" s="7">
        <f t="shared" si="5"/>
        <v>5</v>
      </c>
      <c r="Z135" s="70">
        <f t="shared" si="8"/>
        <v>26.315789473684209</v>
      </c>
    </row>
    <row r="136" spans="1:26" ht="31.8" thickBot="1" x14ac:dyDescent="0.35">
      <c r="A136" s="48" t="s">
        <v>143</v>
      </c>
      <c r="B136" s="52" t="s">
        <v>144</v>
      </c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2">
        <f>SUM(Y131:Y135)</f>
        <v>19</v>
      </c>
      <c r="Z136" s="70">
        <f t="shared" si="8"/>
        <v>100</v>
      </c>
    </row>
    <row r="137" spans="1:26" ht="16.2" thickBot="1" x14ac:dyDescent="0.35">
      <c r="A137" s="21"/>
      <c r="B137" s="19">
        <v>1</v>
      </c>
      <c r="C137" s="7"/>
      <c r="D137" s="7"/>
      <c r="E137" s="7">
        <v>1</v>
      </c>
      <c r="F137" s="7"/>
      <c r="G137" s="7">
        <v>1</v>
      </c>
      <c r="H137" s="7"/>
      <c r="I137" s="7"/>
      <c r="J137" s="7"/>
      <c r="K137" s="7"/>
      <c r="L137" s="7">
        <v>1</v>
      </c>
      <c r="M137" s="7">
        <v>1</v>
      </c>
      <c r="N137" s="7"/>
      <c r="O137" s="7">
        <v>1</v>
      </c>
      <c r="P137" s="7"/>
      <c r="Q137" s="7"/>
      <c r="R137" s="7"/>
      <c r="S137" s="7"/>
      <c r="T137" s="7">
        <v>1</v>
      </c>
      <c r="U137" s="7"/>
      <c r="V137" s="7"/>
      <c r="W137" s="7"/>
      <c r="X137" s="7"/>
      <c r="Y137" s="7">
        <f t="shared" si="5"/>
        <v>6</v>
      </c>
      <c r="Z137" s="70">
        <f t="shared" si="8"/>
        <v>31.578947368421051</v>
      </c>
    </row>
    <row r="138" spans="1:26" ht="16.2" thickBot="1" x14ac:dyDescent="0.35">
      <c r="A138" s="21"/>
      <c r="B138" s="19">
        <v>2</v>
      </c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>
        <v>1</v>
      </c>
      <c r="W138" s="7"/>
      <c r="X138" s="7"/>
      <c r="Y138" s="7">
        <f t="shared" ref="Y138:Y201" si="9">SUM(C138:X138)</f>
        <v>1</v>
      </c>
      <c r="Z138" s="70">
        <f t="shared" si="8"/>
        <v>5.2631578947368416</v>
      </c>
    </row>
    <row r="139" spans="1:26" ht="16.2" thickBot="1" x14ac:dyDescent="0.35">
      <c r="A139" s="21"/>
      <c r="B139" s="19">
        <v>3</v>
      </c>
      <c r="C139" s="7"/>
      <c r="D139" s="7"/>
      <c r="E139" s="7"/>
      <c r="F139" s="7"/>
      <c r="G139" s="7"/>
      <c r="H139" s="7"/>
      <c r="I139" s="7">
        <v>1</v>
      </c>
      <c r="J139" s="7">
        <v>1</v>
      </c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>
        <f t="shared" si="9"/>
        <v>2</v>
      </c>
      <c r="Z139" s="70">
        <f t="shared" si="8"/>
        <v>10.526315789473683</v>
      </c>
    </row>
    <row r="140" spans="1:26" ht="16.2" thickBot="1" x14ac:dyDescent="0.35">
      <c r="A140" s="21"/>
      <c r="B140" s="19">
        <v>4</v>
      </c>
      <c r="C140" s="7">
        <v>1</v>
      </c>
      <c r="D140" s="7"/>
      <c r="E140" s="7"/>
      <c r="F140" s="7">
        <v>1</v>
      </c>
      <c r="G140" s="7"/>
      <c r="H140" s="7"/>
      <c r="I140" s="7"/>
      <c r="J140" s="7"/>
      <c r="K140" s="7"/>
      <c r="L140" s="7"/>
      <c r="M140" s="7"/>
      <c r="N140" s="7">
        <v>1</v>
      </c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>
        <f t="shared" si="9"/>
        <v>3</v>
      </c>
      <c r="Z140" s="70">
        <f t="shared" si="8"/>
        <v>15.789473684210526</v>
      </c>
    </row>
    <row r="141" spans="1:26" ht="16.2" thickBot="1" x14ac:dyDescent="0.35">
      <c r="A141" s="21"/>
      <c r="B141" s="19">
        <v>5</v>
      </c>
      <c r="C141" s="7"/>
      <c r="D141" s="7">
        <v>1</v>
      </c>
      <c r="E141" s="7"/>
      <c r="F141" s="7"/>
      <c r="G141" s="7"/>
      <c r="H141" s="7">
        <v>1</v>
      </c>
      <c r="I141" s="7"/>
      <c r="J141" s="7"/>
      <c r="K141" s="7">
        <v>1</v>
      </c>
      <c r="L141" s="7"/>
      <c r="M141" s="7"/>
      <c r="N141" s="7"/>
      <c r="O141" s="7"/>
      <c r="P141" s="7">
        <v>1</v>
      </c>
      <c r="Q141" s="7">
        <v>1</v>
      </c>
      <c r="R141" s="7">
        <v>1</v>
      </c>
      <c r="S141" s="7"/>
      <c r="T141" s="7"/>
      <c r="U141" s="7"/>
      <c r="V141" s="7"/>
      <c r="W141" s="7">
        <v>1</v>
      </c>
      <c r="X141" s="7"/>
      <c r="Y141" s="7">
        <f t="shared" si="9"/>
        <v>7</v>
      </c>
      <c r="Z141" s="70">
        <f t="shared" si="8"/>
        <v>36.84210526315789</v>
      </c>
    </row>
    <row r="142" spans="1:26" ht="31.8" thickBot="1" x14ac:dyDescent="0.35">
      <c r="A142" s="48" t="s">
        <v>145</v>
      </c>
      <c r="B142" s="52" t="s">
        <v>146</v>
      </c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2">
        <f>SUM(Y137:Y141)</f>
        <v>19</v>
      </c>
      <c r="Z142" s="70">
        <f t="shared" si="8"/>
        <v>100</v>
      </c>
    </row>
    <row r="143" spans="1:26" ht="16.2" thickBot="1" x14ac:dyDescent="0.35">
      <c r="A143" s="21"/>
      <c r="B143" s="19">
        <v>1</v>
      </c>
      <c r="C143" s="7"/>
      <c r="D143" s="7"/>
      <c r="E143" s="7"/>
      <c r="F143" s="7"/>
      <c r="G143" s="7">
        <v>1</v>
      </c>
      <c r="H143" s="7"/>
      <c r="I143" s="7"/>
      <c r="J143" s="7"/>
      <c r="K143" s="7"/>
      <c r="L143" s="7">
        <v>1</v>
      </c>
      <c r="M143" s="7"/>
      <c r="N143" s="7"/>
      <c r="O143" s="7"/>
      <c r="P143" s="7"/>
      <c r="Q143" s="7">
        <v>1</v>
      </c>
      <c r="R143" s="7"/>
      <c r="S143" s="7"/>
      <c r="T143" s="7">
        <v>1</v>
      </c>
      <c r="U143" s="7"/>
      <c r="V143" s="7"/>
      <c r="W143" s="7"/>
      <c r="X143" s="7"/>
      <c r="Y143" s="7">
        <f t="shared" si="9"/>
        <v>4</v>
      </c>
      <c r="Z143" s="70">
        <f t="shared" si="8"/>
        <v>21.052631578947366</v>
      </c>
    </row>
    <row r="144" spans="1:26" ht="16.2" thickBot="1" x14ac:dyDescent="0.35">
      <c r="A144" s="21"/>
      <c r="B144" s="19">
        <v>2</v>
      </c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>
        <v>1</v>
      </c>
      <c r="W144" s="7"/>
      <c r="X144" s="7"/>
      <c r="Y144" s="7">
        <f t="shared" si="9"/>
        <v>1</v>
      </c>
      <c r="Z144" s="70">
        <f t="shared" si="8"/>
        <v>5.2631578947368416</v>
      </c>
    </row>
    <row r="145" spans="1:26" ht="16.2" thickBot="1" x14ac:dyDescent="0.35">
      <c r="A145" s="21"/>
      <c r="B145" s="19">
        <v>3</v>
      </c>
      <c r="C145" s="7"/>
      <c r="D145" s="7"/>
      <c r="E145" s="7"/>
      <c r="F145" s="7"/>
      <c r="G145" s="7"/>
      <c r="H145" s="7"/>
      <c r="I145" s="7"/>
      <c r="J145" s="7">
        <v>1</v>
      </c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>
        <f t="shared" si="9"/>
        <v>1</v>
      </c>
      <c r="Z145" s="70">
        <f t="shared" si="8"/>
        <v>5.2631578947368416</v>
      </c>
    </row>
    <row r="146" spans="1:26" ht="16.2" thickBot="1" x14ac:dyDescent="0.35">
      <c r="A146" s="21"/>
      <c r="B146" s="19">
        <v>4</v>
      </c>
      <c r="C146" s="7"/>
      <c r="D146" s="7"/>
      <c r="E146" s="7">
        <v>1</v>
      </c>
      <c r="F146" s="7">
        <v>1</v>
      </c>
      <c r="G146" s="7"/>
      <c r="H146" s="7"/>
      <c r="I146" s="7">
        <v>1</v>
      </c>
      <c r="J146" s="7"/>
      <c r="K146" s="7"/>
      <c r="L146" s="7"/>
      <c r="M146" s="7"/>
      <c r="N146" s="7">
        <v>1</v>
      </c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>
        <f t="shared" si="9"/>
        <v>4</v>
      </c>
      <c r="Z146" s="70">
        <f t="shared" si="8"/>
        <v>21.052631578947366</v>
      </c>
    </row>
    <row r="147" spans="1:26" ht="16.2" thickBot="1" x14ac:dyDescent="0.35">
      <c r="A147" s="21"/>
      <c r="B147" s="19">
        <v>5</v>
      </c>
      <c r="C147" s="7">
        <v>1</v>
      </c>
      <c r="D147" s="7">
        <v>1</v>
      </c>
      <c r="E147" s="7"/>
      <c r="F147" s="7"/>
      <c r="G147" s="7"/>
      <c r="H147" s="7">
        <v>1</v>
      </c>
      <c r="I147" s="7"/>
      <c r="J147" s="7"/>
      <c r="K147" s="7">
        <v>1</v>
      </c>
      <c r="L147" s="7"/>
      <c r="M147" s="7">
        <v>1</v>
      </c>
      <c r="N147" s="7"/>
      <c r="O147" s="7">
        <v>1</v>
      </c>
      <c r="P147" s="7">
        <v>1</v>
      </c>
      <c r="Q147" s="7"/>
      <c r="R147" s="7">
        <v>1</v>
      </c>
      <c r="S147" s="7"/>
      <c r="T147" s="7"/>
      <c r="U147" s="7"/>
      <c r="V147" s="7"/>
      <c r="W147" s="7">
        <v>1</v>
      </c>
      <c r="X147" s="7"/>
      <c r="Y147" s="7">
        <f t="shared" si="9"/>
        <v>9</v>
      </c>
      <c r="Z147" s="70">
        <f t="shared" si="8"/>
        <v>47.368421052631575</v>
      </c>
    </row>
    <row r="148" spans="1:26" ht="31.8" thickBot="1" x14ac:dyDescent="0.35">
      <c r="A148" s="48" t="s">
        <v>147</v>
      </c>
      <c r="B148" s="52" t="s">
        <v>148</v>
      </c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2">
        <f>SUM(Y143:Y147)</f>
        <v>19</v>
      </c>
      <c r="Z148" s="70">
        <f t="shared" si="8"/>
        <v>100</v>
      </c>
    </row>
    <row r="149" spans="1:26" ht="16.2" thickBot="1" x14ac:dyDescent="0.35">
      <c r="A149" s="21"/>
      <c r="B149" s="19">
        <v>1</v>
      </c>
      <c r="C149" s="7"/>
      <c r="D149" s="7"/>
      <c r="E149" s="7"/>
      <c r="F149" s="7"/>
      <c r="G149" s="7">
        <v>1</v>
      </c>
      <c r="H149" s="7"/>
      <c r="I149" s="7"/>
      <c r="J149" s="7"/>
      <c r="K149" s="7"/>
      <c r="L149" s="7">
        <v>1</v>
      </c>
      <c r="M149" s="7"/>
      <c r="N149" s="7"/>
      <c r="O149" s="7"/>
      <c r="P149" s="7"/>
      <c r="Q149" s="7">
        <v>1</v>
      </c>
      <c r="R149" s="7"/>
      <c r="S149" s="7"/>
      <c r="T149" s="7">
        <v>1</v>
      </c>
      <c r="U149" s="7"/>
      <c r="V149" s="7"/>
      <c r="W149" s="7"/>
      <c r="X149" s="7"/>
      <c r="Y149" s="7">
        <f t="shared" si="9"/>
        <v>4</v>
      </c>
      <c r="Z149" s="70">
        <f t="shared" si="8"/>
        <v>21.052631578947366</v>
      </c>
    </row>
    <row r="150" spans="1:26" ht="16.2" thickBot="1" x14ac:dyDescent="0.35">
      <c r="A150" s="21"/>
      <c r="B150" s="19">
        <v>2</v>
      </c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>
        <f t="shared" si="9"/>
        <v>0</v>
      </c>
      <c r="Z150" s="70">
        <f t="shared" si="8"/>
        <v>0</v>
      </c>
    </row>
    <row r="151" spans="1:26" ht="16.2" thickBot="1" x14ac:dyDescent="0.35">
      <c r="A151" s="21"/>
      <c r="B151" s="19">
        <v>3</v>
      </c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>
        <f t="shared" si="9"/>
        <v>0</v>
      </c>
      <c r="Z151" s="70">
        <f t="shared" si="8"/>
        <v>0</v>
      </c>
    </row>
    <row r="152" spans="1:26" ht="16.2" thickBot="1" x14ac:dyDescent="0.35">
      <c r="A152" s="21"/>
      <c r="B152" s="19">
        <v>4</v>
      </c>
      <c r="C152" s="7"/>
      <c r="D152" s="7"/>
      <c r="E152" s="7"/>
      <c r="F152" s="7">
        <v>1</v>
      </c>
      <c r="G152" s="7"/>
      <c r="H152" s="7"/>
      <c r="I152" s="7">
        <v>1</v>
      </c>
      <c r="J152" s="7">
        <v>1</v>
      </c>
      <c r="K152" s="7"/>
      <c r="L152" s="7"/>
      <c r="M152" s="7"/>
      <c r="N152" s="7">
        <v>1</v>
      </c>
      <c r="O152" s="7"/>
      <c r="P152" s="7"/>
      <c r="Q152" s="7"/>
      <c r="R152" s="7"/>
      <c r="S152" s="7"/>
      <c r="T152" s="7"/>
      <c r="U152" s="7"/>
      <c r="V152" s="7"/>
      <c r="W152" s="7">
        <v>1</v>
      </c>
      <c r="X152" s="7"/>
      <c r="Y152" s="7">
        <f t="shared" si="9"/>
        <v>5</v>
      </c>
      <c r="Z152" s="70">
        <f t="shared" si="8"/>
        <v>26.315789473684209</v>
      </c>
    </row>
    <row r="153" spans="1:26" ht="16.2" thickBot="1" x14ac:dyDescent="0.35">
      <c r="A153" s="21"/>
      <c r="B153" s="19">
        <v>5</v>
      </c>
      <c r="C153" s="7">
        <v>1</v>
      </c>
      <c r="D153" s="7">
        <v>1</v>
      </c>
      <c r="E153" s="7">
        <v>1</v>
      </c>
      <c r="F153" s="7"/>
      <c r="G153" s="7"/>
      <c r="H153" s="7">
        <v>1</v>
      </c>
      <c r="I153" s="7"/>
      <c r="J153" s="7"/>
      <c r="K153" s="7">
        <v>1</v>
      </c>
      <c r="L153" s="7"/>
      <c r="M153" s="7">
        <v>1</v>
      </c>
      <c r="N153" s="7"/>
      <c r="O153" s="7">
        <v>1</v>
      </c>
      <c r="P153" s="7">
        <v>1</v>
      </c>
      <c r="Q153" s="7"/>
      <c r="R153" s="7">
        <v>1</v>
      </c>
      <c r="S153" s="7"/>
      <c r="T153" s="7"/>
      <c r="U153" s="7"/>
      <c r="V153" s="7">
        <v>1</v>
      </c>
      <c r="W153" s="7"/>
      <c r="X153" s="7"/>
      <c r="Y153" s="7">
        <f t="shared" si="9"/>
        <v>10</v>
      </c>
      <c r="Z153" s="70">
        <f t="shared" si="8"/>
        <v>52.631578947368418</v>
      </c>
    </row>
    <row r="154" spans="1:26" ht="31.8" thickBot="1" x14ac:dyDescent="0.35">
      <c r="A154" s="48" t="s">
        <v>149</v>
      </c>
      <c r="B154" s="52" t="s">
        <v>150</v>
      </c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2">
        <f>SUM(Y149:Y153)</f>
        <v>19</v>
      </c>
      <c r="Z154" s="70">
        <f t="shared" si="8"/>
        <v>100</v>
      </c>
    </row>
    <row r="155" spans="1:26" ht="16.2" thickBot="1" x14ac:dyDescent="0.35">
      <c r="A155" s="21"/>
      <c r="B155" s="19">
        <v>1</v>
      </c>
      <c r="C155" s="7"/>
      <c r="D155" s="7"/>
      <c r="E155" s="7"/>
      <c r="F155" s="7"/>
      <c r="G155" s="7"/>
      <c r="H155" s="7"/>
      <c r="I155" s="7"/>
      <c r="J155" s="7"/>
      <c r="K155" s="7"/>
      <c r="L155" s="7">
        <v>1</v>
      </c>
      <c r="M155" s="7"/>
      <c r="N155" s="7"/>
      <c r="O155" s="7"/>
      <c r="P155" s="7"/>
      <c r="Q155" s="7"/>
      <c r="R155" s="7"/>
      <c r="S155" s="7"/>
      <c r="T155" s="7">
        <v>1</v>
      </c>
      <c r="U155" s="7"/>
      <c r="V155" s="7"/>
      <c r="W155" s="7"/>
      <c r="X155" s="7"/>
      <c r="Y155" s="7">
        <f t="shared" si="9"/>
        <v>2</v>
      </c>
      <c r="Z155" s="70">
        <f t="shared" si="8"/>
        <v>10.526315789473683</v>
      </c>
    </row>
    <row r="156" spans="1:26" ht="16.2" thickBot="1" x14ac:dyDescent="0.35">
      <c r="A156" s="21"/>
      <c r="B156" s="19">
        <v>2</v>
      </c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>
        <f t="shared" si="9"/>
        <v>0</v>
      </c>
      <c r="Z156" s="70">
        <f t="shared" si="8"/>
        <v>0</v>
      </c>
    </row>
    <row r="157" spans="1:26" ht="16.2" thickBot="1" x14ac:dyDescent="0.35">
      <c r="A157" s="21"/>
      <c r="B157" s="19">
        <v>3</v>
      </c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>
        <f t="shared" si="9"/>
        <v>0</v>
      </c>
      <c r="Z157" s="70">
        <f t="shared" si="8"/>
        <v>0</v>
      </c>
    </row>
    <row r="158" spans="1:26" ht="16.2" thickBot="1" x14ac:dyDescent="0.35">
      <c r="A158" s="21"/>
      <c r="B158" s="19">
        <v>4</v>
      </c>
      <c r="C158" s="7"/>
      <c r="D158" s="7"/>
      <c r="E158" s="7">
        <v>1</v>
      </c>
      <c r="F158" s="7">
        <v>1</v>
      </c>
      <c r="G158" s="7">
        <v>1</v>
      </c>
      <c r="H158" s="7"/>
      <c r="I158" s="7">
        <v>1</v>
      </c>
      <c r="J158" s="7">
        <v>1</v>
      </c>
      <c r="K158" s="7"/>
      <c r="L158" s="7"/>
      <c r="M158" s="7"/>
      <c r="N158" s="7">
        <v>1</v>
      </c>
      <c r="O158" s="7"/>
      <c r="P158" s="7"/>
      <c r="Q158" s="7"/>
      <c r="R158" s="7"/>
      <c r="S158" s="7"/>
      <c r="T158" s="7"/>
      <c r="U158" s="7"/>
      <c r="V158" s="7"/>
      <c r="W158" s="7">
        <v>1</v>
      </c>
      <c r="X158" s="7"/>
      <c r="Y158" s="7">
        <f t="shared" si="9"/>
        <v>7</v>
      </c>
      <c r="Z158" s="70">
        <f t="shared" si="8"/>
        <v>36.84210526315789</v>
      </c>
    </row>
    <row r="159" spans="1:26" ht="16.2" thickBot="1" x14ac:dyDescent="0.35">
      <c r="A159" s="21"/>
      <c r="B159" s="19">
        <v>5</v>
      </c>
      <c r="C159" s="7">
        <v>1</v>
      </c>
      <c r="D159" s="7">
        <v>1</v>
      </c>
      <c r="E159" s="7"/>
      <c r="F159" s="7"/>
      <c r="G159" s="7"/>
      <c r="H159" s="7">
        <v>1</v>
      </c>
      <c r="I159" s="7"/>
      <c r="J159" s="7"/>
      <c r="K159" s="7">
        <v>1</v>
      </c>
      <c r="L159" s="7"/>
      <c r="M159" s="7">
        <v>1</v>
      </c>
      <c r="N159" s="7"/>
      <c r="O159" s="7">
        <v>1</v>
      </c>
      <c r="P159" s="7">
        <v>1</v>
      </c>
      <c r="Q159" s="7">
        <v>1</v>
      </c>
      <c r="R159" s="7">
        <v>1</v>
      </c>
      <c r="S159" s="7"/>
      <c r="T159" s="7"/>
      <c r="U159" s="7"/>
      <c r="V159" s="7">
        <v>1</v>
      </c>
      <c r="W159" s="7"/>
      <c r="X159" s="7"/>
      <c r="Y159" s="7">
        <f t="shared" si="9"/>
        <v>10</v>
      </c>
      <c r="Z159" s="70">
        <f t="shared" si="8"/>
        <v>52.631578947368418</v>
      </c>
    </row>
    <row r="160" spans="1:26" ht="31.8" thickBot="1" x14ac:dyDescent="0.35">
      <c r="A160" s="48" t="s">
        <v>151</v>
      </c>
      <c r="B160" s="52" t="s">
        <v>152</v>
      </c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2">
        <f>SUM(Y155:Y159)</f>
        <v>19</v>
      </c>
      <c r="Z160" s="70">
        <f t="shared" si="8"/>
        <v>100</v>
      </c>
    </row>
    <row r="161" spans="1:26" ht="16.2" thickBot="1" x14ac:dyDescent="0.35">
      <c r="A161" s="21"/>
      <c r="B161" s="19">
        <v>1</v>
      </c>
      <c r="C161" s="7"/>
      <c r="D161" s="7"/>
      <c r="E161" s="7">
        <v>1</v>
      </c>
      <c r="F161" s="7"/>
      <c r="G161" s="7"/>
      <c r="H161" s="7"/>
      <c r="I161" s="7"/>
      <c r="J161" s="7"/>
      <c r="K161" s="7"/>
      <c r="L161" s="7">
        <v>1</v>
      </c>
      <c r="M161" s="7"/>
      <c r="N161" s="7"/>
      <c r="O161" s="7"/>
      <c r="P161" s="7"/>
      <c r="Q161" s="7"/>
      <c r="R161" s="7"/>
      <c r="S161" s="7"/>
      <c r="T161" s="7">
        <v>1</v>
      </c>
      <c r="U161" s="7"/>
      <c r="V161" s="7"/>
      <c r="W161" s="7"/>
      <c r="X161" s="7"/>
      <c r="Y161" s="7">
        <f t="shared" si="9"/>
        <v>3</v>
      </c>
      <c r="Z161" s="70">
        <f t="shared" si="8"/>
        <v>15.789473684210526</v>
      </c>
    </row>
    <row r="162" spans="1:26" ht="16.2" thickBot="1" x14ac:dyDescent="0.35">
      <c r="A162" s="21"/>
      <c r="B162" s="19">
        <v>2</v>
      </c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>
        <v>1</v>
      </c>
      <c r="W162" s="7"/>
      <c r="X162" s="7"/>
      <c r="Y162" s="7">
        <f t="shared" si="9"/>
        <v>1</v>
      </c>
      <c r="Z162" s="70">
        <f t="shared" si="8"/>
        <v>5.2631578947368416</v>
      </c>
    </row>
    <row r="163" spans="1:26" ht="16.2" thickBot="1" x14ac:dyDescent="0.35">
      <c r="A163" s="21"/>
      <c r="B163" s="19">
        <v>3</v>
      </c>
      <c r="C163" s="7"/>
      <c r="D163" s="7"/>
      <c r="E163" s="7"/>
      <c r="F163" s="7"/>
      <c r="G163" s="7"/>
      <c r="H163" s="7"/>
      <c r="I163" s="7"/>
      <c r="J163" s="7">
        <v>1</v>
      </c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>
        <f t="shared" si="9"/>
        <v>1</v>
      </c>
      <c r="Z163" s="70">
        <f t="shared" si="8"/>
        <v>5.2631578947368416</v>
      </c>
    </row>
    <row r="164" spans="1:26" ht="16.2" thickBot="1" x14ac:dyDescent="0.35">
      <c r="A164" s="21"/>
      <c r="B164" s="19">
        <v>4</v>
      </c>
      <c r="C164" s="7"/>
      <c r="D164" s="7"/>
      <c r="E164" s="7"/>
      <c r="F164" s="7">
        <v>1</v>
      </c>
      <c r="G164" s="7">
        <v>1</v>
      </c>
      <c r="H164" s="7"/>
      <c r="I164" s="7">
        <v>1</v>
      </c>
      <c r="J164" s="7"/>
      <c r="K164" s="7"/>
      <c r="L164" s="7"/>
      <c r="M164" s="7"/>
      <c r="N164" s="7">
        <v>1</v>
      </c>
      <c r="O164" s="7"/>
      <c r="P164" s="7"/>
      <c r="Q164" s="7"/>
      <c r="R164" s="7"/>
      <c r="S164" s="7"/>
      <c r="T164" s="7"/>
      <c r="U164" s="7"/>
      <c r="V164" s="7"/>
      <c r="W164" s="7">
        <v>1</v>
      </c>
      <c r="X164" s="7"/>
      <c r="Y164" s="7">
        <f t="shared" si="9"/>
        <v>5</v>
      </c>
      <c r="Z164" s="70">
        <f t="shared" si="8"/>
        <v>26.315789473684209</v>
      </c>
    </row>
    <row r="165" spans="1:26" ht="16.2" thickBot="1" x14ac:dyDescent="0.35">
      <c r="A165" s="21"/>
      <c r="B165" s="19">
        <v>5</v>
      </c>
      <c r="C165" s="7">
        <v>1</v>
      </c>
      <c r="D165" s="7">
        <v>1</v>
      </c>
      <c r="E165" s="7"/>
      <c r="F165" s="7"/>
      <c r="G165" s="7"/>
      <c r="H165" s="7">
        <v>1</v>
      </c>
      <c r="I165" s="7"/>
      <c r="J165" s="7"/>
      <c r="K165" s="7">
        <v>1</v>
      </c>
      <c r="L165" s="7"/>
      <c r="M165" s="7">
        <v>1</v>
      </c>
      <c r="N165" s="7"/>
      <c r="O165" s="7">
        <v>1</v>
      </c>
      <c r="P165" s="7">
        <v>1</v>
      </c>
      <c r="Q165" s="7">
        <v>1</v>
      </c>
      <c r="R165" s="7">
        <v>1</v>
      </c>
      <c r="S165" s="7"/>
      <c r="T165" s="7"/>
      <c r="U165" s="7"/>
      <c r="V165" s="7"/>
      <c r="W165" s="7"/>
      <c r="X165" s="7"/>
      <c r="Y165" s="7">
        <f t="shared" si="9"/>
        <v>9</v>
      </c>
      <c r="Z165" s="70">
        <f t="shared" si="8"/>
        <v>47.368421052631575</v>
      </c>
    </row>
    <row r="166" spans="1:26" ht="31.8" thickBot="1" x14ac:dyDescent="0.35">
      <c r="A166" s="48" t="s">
        <v>153</v>
      </c>
      <c r="B166" s="52" t="s">
        <v>154</v>
      </c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2">
        <f>SUM(Y161:Y165)</f>
        <v>19</v>
      </c>
      <c r="Z166" s="70">
        <f t="shared" si="8"/>
        <v>100</v>
      </c>
    </row>
    <row r="167" spans="1:26" ht="16.2" thickBot="1" x14ac:dyDescent="0.35">
      <c r="A167" s="21"/>
      <c r="B167" s="19">
        <v>1</v>
      </c>
      <c r="C167" s="7"/>
      <c r="D167" s="7"/>
      <c r="E167" s="7"/>
      <c r="F167" s="7"/>
      <c r="G167" s="7">
        <v>1</v>
      </c>
      <c r="H167" s="7"/>
      <c r="I167" s="7"/>
      <c r="J167" s="7"/>
      <c r="K167" s="7"/>
      <c r="L167" s="7">
        <v>1</v>
      </c>
      <c r="M167" s="7">
        <v>1</v>
      </c>
      <c r="N167" s="7">
        <v>1</v>
      </c>
      <c r="O167" s="7"/>
      <c r="P167" s="7">
        <v>1</v>
      </c>
      <c r="Q167" s="7">
        <v>1</v>
      </c>
      <c r="R167" s="7"/>
      <c r="S167" s="7"/>
      <c r="T167" s="7">
        <v>1</v>
      </c>
      <c r="U167" s="7"/>
      <c r="V167" s="7"/>
      <c r="W167" s="7"/>
      <c r="X167" s="7"/>
      <c r="Y167" s="7">
        <f t="shared" si="9"/>
        <v>7</v>
      </c>
      <c r="Z167" s="70">
        <f t="shared" si="8"/>
        <v>36.84210526315789</v>
      </c>
    </row>
    <row r="168" spans="1:26" ht="16.2" thickBot="1" x14ac:dyDescent="0.35">
      <c r="A168" s="21"/>
      <c r="B168" s="19">
        <v>2</v>
      </c>
      <c r="C168" s="7"/>
      <c r="D168" s="7"/>
      <c r="E168" s="7">
        <v>1</v>
      </c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>
        <v>1</v>
      </c>
      <c r="W168" s="7"/>
      <c r="X168" s="7"/>
      <c r="Y168" s="7">
        <f t="shared" si="9"/>
        <v>2</v>
      </c>
      <c r="Z168" s="70">
        <f t="shared" si="8"/>
        <v>10.526315789473683</v>
      </c>
    </row>
    <row r="169" spans="1:26" ht="16.2" thickBot="1" x14ac:dyDescent="0.35">
      <c r="A169" s="21"/>
      <c r="B169" s="19">
        <v>3</v>
      </c>
      <c r="C169" s="7"/>
      <c r="D169" s="7"/>
      <c r="E169" s="7"/>
      <c r="F169" s="7"/>
      <c r="G169" s="7"/>
      <c r="H169" s="7"/>
      <c r="I169" s="7">
        <v>1</v>
      </c>
      <c r="J169" s="7">
        <v>1</v>
      </c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>
        <v>1</v>
      </c>
      <c r="X169" s="7"/>
      <c r="Y169" s="7">
        <f t="shared" si="9"/>
        <v>3</v>
      </c>
      <c r="Z169" s="70">
        <f t="shared" si="8"/>
        <v>15.789473684210526</v>
      </c>
    </row>
    <row r="170" spans="1:26" ht="16.2" thickBot="1" x14ac:dyDescent="0.35">
      <c r="A170" s="21"/>
      <c r="B170" s="19">
        <v>4</v>
      </c>
      <c r="C170" s="7">
        <v>1</v>
      </c>
      <c r="D170" s="7"/>
      <c r="E170" s="7"/>
      <c r="F170" s="7">
        <v>1</v>
      </c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>
        <f t="shared" si="9"/>
        <v>2</v>
      </c>
      <c r="Z170" s="70">
        <f t="shared" si="8"/>
        <v>10.526315789473683</v>
      </c>
    </row>
    <row r="171" spans="1:26" ht="16.2" thickBot="1" x14ac:dyDescent="0.35">
      <c r="A171" s="21"/>
      <c r="B171" s="19">
        <v>5</v>
      </c>
      <c r="C171" s="7"/>
      <c r="D171" s="7">
        <v>1</v>
      </c>
      <c r="E171" s="7"/>
      <c r="F171" s="7"/>
      <c r="G171" s="7"/>
      <c r="H171" s="7">
        <v>1</v>
      </c>
      <c r="I171" s="7"/>
      <c r="J171" s="7"/>
      <c r="K171" s="7">
        <v>1</v>
      </c>
      <c r="L171" s="7"/>
      <c r="M171" s="7"/>
      <c r="N171" s="7"/>
      <c r="O171" s="7">
        <v>1</v>
      </c>
      <c r="P171" s="7"/>
      <c r="Q171" s="7"/>
      <c r="R171" s="7">
        <v>1</v>
      </c>
      <c r="S171" s="7"/>
      <c r="T171" s="7"/>
      <c r="U171" s="7"/>
      <c r="V171" s="7"/>
      <c r="W171" s="7"/>
      <c r="X171" s="7"/>
      <c r="Y171" s="7">
        <f t="shared" si="9"/>
        <v>5</v>
      </c>
      <c r="Z171" s="70">
        <f t="shared" si="8"/>
        <v>26.315789473684209</v>
      </c>
    </row>
    <row r="172" spans="1:26" ht="31.8" thickBot="1" x14ac:dyDescent="0.35">
      <c r="A172" s="48" t="s">
        <v>155</v>
      </c>
      <c r="B172" s="52" t="s">
        <v>156</v>
      </c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2">
        <f>SUM(Y167:Y171)</f>
        <v>19</v>
      </c>
      <c r="Z172" s="70">
        <f t="shared" si="8"/>
        <v>100</v>
      </c>
    </row>
    <row r="173" spans="1:26" ht="16.2" thickBot="1" x14ac:dyDescent="0.35">
      <c r="A173" s="21"/>
      <c r="B173" s="19">
        <v>1</v>
      </c>
      <c r="C173" s="7"/>
      <c r="D173" s="7"/>
      <c r="E173" s="7"/>
      <c r="F173" s="7"/>
      <c r="G173" s="7">
        <v>1</v>
      </c>
      <c r="H173" s="7"/>
      <c r="I173" s="7"/>
      <c r="J173" s="7"/>
      <c r="K173" s="7"/>
      <c r="L173" s="7">
        <v>1</v>
      </c>
      <c r="M173" s="7">
        <v>1</v>
      </c>
      <c r="N173" s="7">
        <v>1</v>
      </c>
      <c r="O173" s="7"/>
      <c r="P173" s="7">
        <v>1</v>
      </c>
      <c r="Q173" s="7">
        <v>1</v>
      </c>
      <c r="R173" s="7"/>
      <c r="S173" s="7"/>
      <c r="T173" s="7">
        <v>1</v>
      </c>
      <c r="U173" s="7"/>
      <c r="V173" s="7"/>
      <c r="W173" s="7"/>
      <c r="X173" s="7"/>
      <c r="Y173" s="7">
        <f t="shared" si="9"/>
        <v>7</v>
      </c>
      <c r="Z173" s="70">
        <f t="shared" si="8"/>
        <v>36.84210526315789</v>
      </c>
    </row>
    <row r="174" spans="1:26" ht="16.2" thickBot="1" x14ac:dyDescent="0.35">
      <c r="A174" s="21"/>
      <c r="B174" s="19">
        <v>2</v>
      </c>
      <c r="C174" s="7"/>
      <c r="D174" s="7"/>
      <c r="E174" s="7">
        <v>1</v>
      </c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>
        <v>1</v>
      </c>
      <c r="W174" s="7"/>
      <c r="X174" s="7"/>
      <c r="Y174" s="7">
        <f t="shared" si="9"/>
        <v>2</v>
      </c>
      <c r="Z174" s="70">
        <f t="shared" si="8"/>
        <v>10.526315789473683</v>
      </c>
    </row>
    <row r="175" spans="1:26" ht="16.2" thickBot="1" x14ac:dyDescent="0.35">
      <c r="A175" s="21"/>
      <c r="B175" s="19">
        <v>3</v>
      </c>
      <c r="C175" s="7"/>
      <c r="D175" s="7"/>
      <c r="E175" s="7"/>
      <c r="F175" s="7"/>
      <c r="G175" s="7"/>
      <c r="H175" s="7"/>
      <c r="I175" s="7">
        <v>1</v>
      </c>
      <c r="J175" s="7">
        <v>1</v>
      </c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>
        <v>1</v>
      </c>
      <c r="X175" s="7"/>
      <c r="Y175" s="7">
        <f t="shared" si="9"/>
        <v>3</v>
      </c>
      <c r="Z175" s="70">
        <f t="shared" si="8"/>
        <v>15.789473684210526</v>
      </c>
    </row>
    <row r="176" spans="1:26" ht="16.2" thickBot="1" x14ac:dyDescent="0.35">
      <c r="A176" s="21"/>
      <c r="B176" s="19">
        <v>4</v>
      </c>
      <c r="C176" s="7">
        <v>1</v>
      </c>
      <c r="D176" s="7"/>
      <c r="E176" s="7"/>
      <c r="F176" s="7">
        <v>1</v>
      </c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>
        <f t="shared" si="9"/>
        <v>2</v>
      </c>
      <c r="Z176" s="70">
        <f t="shared" si="8"/>
        <v>10.526315789473683</v>
      </c>
    </row>
    <row r="177" spans="1:26" ht="16.2" thickBot="1" x14ac:dyDescent="0.35">
      <c r="A177" s="21"/>
      <c r="B177" s="19">
        <v>5</v>
      </c>
      <c r="C177" s="7"/>
      <c r="D177" s="7">
        <v>1</v>
      </c>
      <c r="E177" s="7"/>
      <c r="F177" s="7"/>
      <c r="G177" s="7"/>
      <c r="H177" s="7">
        <v>1</v>
      </c>
      <c r="I177" s="7"/>
      <c r="J177" s="7"/>
      <c r="K177" s="7">
        <v>1</v>
      </c>
      <c r="L177" s="7"/>
      <c r="M177" s="7"/>
      <c r="N177" s="7"/>
      <c r="O177" s="7">
        <v>1</v>
      </c>
      <c r="P177" s="7"/>
      <c r="Q177" s="7"/>
      <c r="R177" s="7">
        <v>1</v>
      </c>
      <c r="S177" s="7"/>
      <c r="T177" s="7"/>
      <c r="U177" s="7"/>
      <c r="V177" s="7"/>
      <c r="W177" s="7"/>
      <c r="X177" s="7"/>
      <c r="Y177" s="7">
        <f t="shared" si="9"/>
        <v>5</v>
      </c>
      <c r="Z177" s="70">
        <f t="shared" si="8"/>
        <v>26.315789473684209</v>
      </c>
    </row>
    <row r="178" spans="1:26" ht="31.8" thickBot="1" x14ac:dyDescent="0.35">
      <c r="A178" s="48" t="s">
        <v>157</v>
      </c>
      <c r="B178" s="52" t="s">
        <v>158</v>
      </c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2">
        <f>SUM(Y173:Y177)</f>
        <v>19</v>
      </c>
      <c r="Z178" s="70">
        <f t="shared" si="8"/>
        <v>100</v>
      </c>
    </row>
    <row r="179" spans="1:26" ht="16.2" thickBot="1" x14ac:dyDescent="0.35">
      <c r="A179" s="21"/>
      <c r="B179" s="19">
        <v>1</v>
      </c>
      <c r="C179" s="7"/>
      <c r="D179" s="7"/>
      <c r="E179" s="7"/>
      <c r="F179" s="7"/>
      <c r="G179" s="7"/>
      <c r="H179" s="7"/>
      <c r="I179" s="7"/>
      <c r="J179" s="7"/>
      <c r="K179" s="7"/>
      <c r="L179" s="7">
        <v>1</v>
      </c>
      <c r="M179" s="7"/>
      <c r="N179" s="7"/>
      <c r="O179" s="7"/>
      <c r="P179" s="7">
        <v>1</v>
      </c>
      <c r="Q179" s="7"/>
      <c r="R179" s="7"/>
      <c r="S179" s="7"/>
      <c r="T179" s="7"/>
      <c r="U179" s="7"/>
      <c r="V179" s="7"/>
      <c r="W179" s="7"/>
      <c r="X179" s="7"/>
      <c r="Y179" s="7">
        <f t="shared" si="9"/>
        <v>2</v>
      </c>
      <c r="Z179" s="70">
        <f t="shared" si="8"/>
        <v>10.526315789473683</v>
      </c>
    </row>
    <row r="180" spans="1:26" ht="16.2" thickBot="1" x14ac:dyDescent="0.35">
      <c r="A180" s="21"/>
      <c r="B180" s="19">
        <v>2</v>
      </c>
      <c r="C180" s="7"/>
      <c r="D180" s="7"/>
      <c r="E180" s="7">
        <v>1</v>
      </c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>
        <v>1</v>
      </c>
      <c r="W180" s="7"/>
      <c r="X180" s="7"/>
      <c r="Y180" s="7">
        <f t="shared" si="9"/>
        <v>2</v>
      </c>
      <c r="Z180" s="70">
        <f t="shared" si="8"/>
        <v>10.526315789473683</v>
      </c>
    </row>
    <row r="181" spans="1:26" ht="16.2" thickBot="1" x14ac:dyDescent="0.35">
      <c r="A181" s="21"/>
      <c r="B181" s="19">
        <v>3</v>
      </c>
      <c r="C181" s="7"/>
      <c r="D181" s="7"/>
      <c r="E181" s="7"/>
      <c r="F181" s="7"/>
      <c r="G181" s="7">
        <v>1</v>
      </c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>
        <f t="shared" si="9"/>
        <v>1</v>
      </c>
      <c r="Z181" s="70">
        <f t="shared" si="8"/>
        <v>5.2631578947368416</v>
      </c>
    </row>
    <row r="182" spans="1:26" ht="16.2" thickBot="1" x14ac:dyDescent="0.35">
      <c r="A182" s="22"/>
      <c r="B182" s="19">
        <v>4</v>
      </c>
      <c r="C182" s="7">
        <v>1</v>
      </c>
      <c r="D182" s="7"/>
      <c r="E182" s="7"/>
      <c r="F182" s="7">
        <v>1</v>
      </c>
      <c r="G182" s="7"/>
      <c r="H182" s="7"/>
      <c r="I182" s="7">
        <v>1</v>
      </c>
      <c r="J182" s="7">
        <v>1</v>
      </c>
      <c r="K182" s="7">
        <v>1</v>
      </c>
      <c r="L182" s="7"/>
      <c r="M182" s="7">
        <v>1</v>
      </c>
      <c r="N182" s="7">
        <v>1</v>
      </c>
      <c r="O182" s="7"/>
      <c r="P182" s="7"/>
      <c r="Q182" s="7"/>
      <c r="R182" s="7"/>
      <c r="S182" s="7"/>
      <c r="T182" s="7"/>
      <c r="U182" s="7"/>
      <c r="V182" s="7"/>
      <c r="W182" s="7">
        <v>1</v>
      </c>
      <c r="X182" s="7"/>
      <c r="Y182" s="7">
        <f t="shared" si="9"/>
        <v>8</v>
      </c>
      <c r="Z182" s="70">
        <f t="shared" si="8"/>
        <v>42.105263157894733</v>
      </c>
    </row>
    <row r="183" spans="1:26" ht="16.2" thickBot="1" x14ac:dyDescent="0.35">
      <c r="A183" s="16"/>
      <c r="B183" s="19">
        <v>5</v>
      </c>
      <c r="C183" s="7"/>
      <c r="D183" s="7">
        <v>1</v>
      </c>
      <c r="E183" s="7"/>
      <c r="F183" s="7"/>
      <c r="G183" s="7"/>
      <c r="H183" s="7">
        <v>1</v>
      </c>
      <c r="I183" s="7"/>
      <c r="J183" s="7"/>
      <c r="K183" s="7"/>
      <c r="L183" s="7"/>
      <c r="M183" s="7"/>
      <c r="N183" s="7"/>
      <c r="O183" s="7">
        <v>1</v>
      </c>
      <c r="P183" s="7"/>
      <c r="Q183" s="7">
        <v>1</v>
      </c>
      <c r="R183" s="7">
        <v>1</v>
      </c>
      <c r="S183" s="7"/>
      <c r="T183" s="7">
        <v>1</v>
      </c>
      <c r="U183" s="7"/>
      <c r="V183" s="7"/>
      <c r="W183" s="7"/>
      <c r="X183" s="7"/>
      <c r="Y183" s="7">
        <f t="shared" si="9"/>
        <v>6</v>
      </c>
      <c r="Z183" s="70">
        <f t="shared" si="8"/>
        <v>31.578947368421051</v>
      </c>
    </row>
    <row r="184" spans="1:26" ht="31.8" thickBot="1" x14ac:dyDescent="0.35">
      <c r="A184" s="48" t="s">
        <v>159</v>
      </c>
      <c r="B184" s="52" t="s">
        <v>160</v>
      </c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2">
        <f>SUM(Y179:Y183)</f>
        <v>19</v>
      </c>
      <c r="Z184" s="70">
        <f t="shared" si="8"/>
        <v>100</v>
      </c>
    </row>
    <row r="185" spans="1:26" ht="16.2" thickBot="1" x14ac:dyDescent="0.35">
      <c r="A185" s="21"/>
      <c r="B185" s="19">
        <v>1</v>
      </c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>
        <v>1</v>
      </c>
      <c r="P185" s="7"/>
      <c r="Q185" s="7"/>
      <c r="R185" s="7"/>
      <c r="S185" s="7"/>
      <c r="T185" s="7">
        <v>1</v>
      </c>
      <c r="U185" s="7"/>
      <c r="V185" s="7"/>
      <c r="W185" s="7"/>
      <c r="X185" s="7"/>
      <c r="Y185" s="7">
        <f t="shared" si="9"/>
        <v>2</v>
      </c>
      <c r="Z185" s="70">
        <f t="shared" si="8"/>
        <v>10.526315789473683</v>
      </c>
    </row>
    <row r="186" spans="1:26" ht="16.2" thickBot="1" x14ac:dyDescent="0.35">
      <c r="A186" s="21"/>
      <c r="B186" s="19">
        <v>2</v>
      </c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>
        <f t="shared" si="9"/>
        <v>0</v>
      </c>
      <c r="Z186" s="70">
        <f t="shared" si="8"/>
        <v>0</v>
      </c>
    </row>
    <row r="187" spans="1:26" ht="16.2" thickBot="1" x14ac:dyDescent="0.35">
      <c r="A187" s="22"/>
      <c r="B187" s="19">
        <v>3</v>
      </c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>
        <v>1</v>
      </c>
      <c r="W187" s="7"/>
      <c r="X187" s="7"/>
      <c r="Y187" s="7">
        <f t="shared" si="9"/>
        <v>1</v>
      </c>
      <c r="Z187" s="70">
        <f t="shared" si="8"/>
        <v>5.2631578947368416</v>
      </c>
    </row>
    <row r="188" spans="1:26" ht="16.2" thickBot="1" x14ac:dyDescent="0.35">
      <c r="A188" s="16"/>
      <c r="B188" s="19">
        <v>4</v>
      </c>
      <c r="C188" s="7"/>
      <c r="D188" s="7"/>
      <c r="E188" s="7"/>
      <c r="F188" s="7">
        <v>1</v>
      </c>
      <c r="G188" s="7">
        <v>1</v>
      </c>
      <c r="H188" s="7"/>
      <c r="I188" s="7">
        <v>1</v>
      </c>
      <c r="J188" s="7">
        <v>1</v>
      </c>
      <c r="K188" s="7"/>
      <c r="L188" s="7">
        <v>1</v>
      </c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>
        <v>1</v>
      </c>
      <c r="X188" s="7"/>
      <c r="Y188" s="7">
        <f t="shared" si="9"/>
        <v>6</v>
      </c>
      <c r="Z188" s="70">
        <f t="shared" si="8"/>
        <v>31.578947368421051</v>
      </c>
    </row>
    <row r="189" spans="1:26" ht="16.2" thickBot="1" x14ac:dyDescent="0.35">
      <c r="A189" s="16"/>
      <c r="B189" s="19">
        <v>5</v>
      </c>
      <c r="C189" s="7">
        <v>1</v>
      </c>
      <c r="D189" s="7">
        <v>1</v>
      </c>
      <c r="E189" s="7">
        <v>1</v>
      </c>
      <c r="F189" s="7"/>
      <c r="G189" s="7"/>
      <c r="H189" s="7">
        <v>1</v>
      </c>
      <c r="I189" s="7"/>
      <c r="J189" s="7"/>
      <c r="K189" s="7">
        <v>1</v>
      </c>
      <c r="L189" s="7"/>
      <c r="M189" s="7">
        <v>1</v>
      </c>
      <c r="N189" s="7">
        <v>1</v>
      </c>
      <c r="O189" s="7"/>
      <c r="P189" s="7">
        <v>1</v>
      </c>
      <c r="Q189" s="7">
        <v>1</v>
      </c>
      <c r="R189" s="7">
        <v>1</v>
      </c>
      <c r="S189" s="7"/>
      <c r="T189" s="7"/>
      <c r="U189" s="7"/>
      <c r="V189" s="7"/>
      <c r="W189" s="7"/>
      <c r="X189" s="7"/>
      <c r="Y189" s="7">
        <f t="shared" si="9"/>
        <v>10</v>
      </c>
      <c r="Z189" s="70">
        <f t="shared" si="8"/>
        <v>52.631578947368418</v>
      </c>
    </row>
    <row r="190" spans="1:26" ht="31.8" thickBot="1" x14ac:dyDescent="0.35">
      <c r="A190" s="48" t="s">
        <v>161</v>
      </c>
      <c r="B190" s="52" t="s">
        <v>162</v>
      </c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2">
        <f>SUM(Y185:Y189)</f>
        <v>19</v>
      </c>
      <c r="Z190" s="70">
        <f t="shared" si="8"/>
        <v>100</v>
      </c>
    </row>
    <row r="191" spans="1:26" ht="16.2" thickBot="1" x14ac:dyDescent="0.35">
      <c r="A191" s="21"/>
      <c r="B191" s="19">
        <v>1</v>
      </c>
      <c r="C191" s="7"/>
      <c r="D191" s="7"/>
      <c r="E191" s="7">
        <v>1</v>
      </c>
      <c r="F191" s="7"/>
      <c r="G191" s="7">
        <v>1</v>
      </c>
      <c r="H191" s="7"/>
      <c r="I191" s="7"/>
      <c r="J191" s="7"/>
      <c r="K191" s="7">
        <v>1</v>
      </c>
      <c r="L191" s="7">
        <v>1</v>
      </c>
      <c r="M191" s="7">
        <v>1</v>
      </c>
      <c r="N191" s="7"/>
      <c r="O191" s="7"/>
      <c r="P191" s="7"/>
      <c r="Q191" s="7">
        <v>1</v>
      </c>
      <c r="R191" s="7">
        <v>1</v>
      </c>
      <c r="S191" s="7"/>
      <c r="T191" s="7">
        <v>1</v>
      </c>
      <c r="U191" s="7"/>
      <c r="V191" s="7"/>
      <c r="W191" s="7"/>
      <c r="X191" s="7"/>
      <c r="Y191" s="7">
        <f t="shared" si="9"/>
        <v>8</v>
      </c>
      <c r="Z191" s="70">
        <f t="shared" si="8"/>
        <v>42.105263157894733</v>
      </c>
    </row>
    <row r="192" spans="1:26" ht="16.2" thickBot="1" x14ac:dyDescent="0.35">
      <c r="A192" s="22"/>
      <c r="B192" s="19">
        <v>2</v>
      </c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>
        <v>1</v>
      </c>
      <c r="W192" s="7"/>
      <c r="X192" s="7"/>
      <c r="Y192" s="7">
        <f t="shared" si="9"/>
        <v>1</v>
      </c>
      <c r="Z192" s="70">
        <f t="shared" si="8"/>
        <v>5.2631578947368416</v>
      </c>
    </row>
    <row r="193" spans="1:26" ht="16.2" thickBot="1" x14ac:dyDescent="0.35">
      <c r="A193" s="16"/>
      <c r="B193" s="19">
        <v>3</v>
      </c>
      <c r="C193" s="7">
        <v>1</v>
      </c>
      <c r="D193" s="7"/>
      <c r="E193" s="7"/>
      <c r="F193" s="7">
        <v>1</v>
      </c>
      <c r="G193" s="7"/>
      <c r="H193" s="7"/>
      <c r="I193" s="7">
        <v>1</v>
      </c>
      <c r="J193" s="7">
        <v>1</v>
      </c>
      <c r="K193" s="7"/>
      <c r="L193" s="7"/>
      <c r="M193" s="7"/>
      <c r="N193" s="7">
        <v>1</v>
      </c>
      <c r="O193" s="7"/>
      <c r="P193" s="7"/>
      <c r="Q193" s="7"/>
      <c r="R193" s="7"/>
      <c r="S193" s="7"/>
      <c r="T193" s="7"/>
      <c r="U193" s="7"/>
      <c r="V193" s="7"/>
      <c r="W193" s="7">
        <v>1</v>
      </c>
      <c r="X193" s="7"/>
      <c r="Y193" s="7">
        <f t="shared" si="9"/>
        <v>6</v>
      </c>
      <c r="Z193" s="70">
        <f t="shared" si="8"/>
        <v>31.578947368421051</v>
      </c>
    </row>
    <row r="194" spans="1:26" ht="16.2" thickBot="1" x14ac:dyDescent="0.35">
      <c r="A194" s="16"/>
      <c r="B194" s="19">
        <v>4</v>
      </c>
      <c r="C194" s="7"/>
      <c r="D194" s="7"/>
      <c r="E194" s="7"/>
      <c r="F194" s="7"/>
      <c r="G194" s="7"/>
      <c r="H194" s="7"/>
      <c r="I194" s="7"/>
      <c r="J194" s="7"/>
      <c r="K194" s="7"/>
      <c r="L194" s="7">
        <v>1</v>
      </c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>
        <f t="shared" si="9"/>
        <v>1</v>
      </c>
      <c r="Z194" s="70">
        <f t="shared" si="8"/>
        <v>5.2631578947368416</v>
      </c>
    </row>
    <row r="195" spans="1:26" ht="16.2" thickBot="1" x14ac:dyDescent="0.35">
      <c r="A195" s="16"/>
      <c r="B195" s="19">
        <v>5</v>
      </c>
      <c r="C195" s="7"/>
      <c r="D195" s="7">
        <v>1</v>
      </c>
      <c r="E195" s="7"/>
      <c r="F195" s="7"/>
      <c r="G195" s="7"/>
      <c r="H195" s="7">
        <v>1</v>
      </c>
      <c r="I195" s="7"/>
      <c r="J195" s="7"/>
      <c r="K195" s="7"/>
      <c r="L195" s="7"/>
      <c r="M195" s="7"/>
      <c r="N195" s="7"/>
      <c r="O195" s="7"/>
      <c r="P195" s="7">
        <v>1</v>
      </c>
      <c r="Q195" s="7"/>
      <c r="R195" s="7"/>
      <c r="S195" s="7"/>
      <c r="T195" s="7"/>
      <c r="U195" s="7"/>
      <c r="V195" s="7"/>
      <c r="W195" s="7"/>
      <c r="X195" s="7"/>
      <c r="Y195" s="7">
        <f t="shared" si="9"/>
        <v>3</v>
      </c>
      <c r="Z195" s="70">
        <f t="shared" si="8"/>
        <v>15.789473684210526</v>
      </c>
    </row>
    <row r="196" spans="1:26" ht="31.8" thickBot="1" x14ac:dyDescent="0.35">
      <c r="A196" s="48" t="s">
        <v>163</v>
      </c>
      <c r="B196" s="52" t="s">
        <v>164</v>
      </c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2">
        <f>SUM(Y191:Y195)</f>
        <v>19</v>
      </c>
      <c r="Z196" s="70">
        <f t="shared" si="8"/>
        <v>100</v>
      </c>
    </row>
    <row r="197" spans="1:26" ht="16.2" thickBot="1" x14ac:dyDescent="0.35">
      <c r="A197" s="21"/>
      <c r="B197" s="19">
        <v>1</v>
      </c>
      <c r="C197" s="7"/>
      <c r="D197" s="7"/>
      <c r="E197" s="7"/>
      <c r="F197" s="7"/>
      <c r="G197" s="7">
        <v>1</v>
      </c>
      <c r="H197" s="7"/>
      <c r="I197" s="7"/>
      <c r="J197" s="7"/>
      <c r="K197" s="7"/>
      <c r="L197" s="7">
        <v>1</v>
      </c>
      <c r="M197" s="7"/>
      <c r="N197" s="7"/>
      <c r="O197" s="7"/>
      <c r="P197" s="7"/>
      <c r="Q197" s="7"/>
      <c r="R197" s="7">
        <v>1</v>
      </c>
      <c r="S197" s="7"/>
      <c r="T197" s="7">
        <v>1</v>
      </c>
      <c r="U197" s="7"/>
      <c r="V197" s="7"/>
      <c r="W197" s="7"/>
      <c r="X197" s="7"/>
      <c r="Y197" s="7">
        <f t="shared" si="9"/>
        <v>4</v>
      </c>
      <c r="Z197" s="70">
        <f t="shared" si="8"/>
        <v>21.052631578947366</v>
      </c>
    </row>
    <row r="198" spans="1:26" ht="16.2" thickBot="1" x14ac:dyDescent="0.35">
      <c r="A198" s="21"/>
      <c r="B198" s="19">
        <v>2</v>
      </c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>
        <f t="shared" si="9"/>
        <v>0</v>
      </c>
      <c r="Z198" s="70">
        <f t="shared" ref="Z198:Z208" si="10">Y198/19*100</f>
        <v>0</v>
      </c>
    </row>
    <row r="199" spans="1:26" ht="16.2" thickBot="1" x14ac:dyDescent="0.35">
      <c r="A199" s="21"/>
      <c r="B199" s="19">
        <v>3</v>
      </c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>
        <v>1</v>
      </c>
      <c r="W199" s="7"/>
      <c r="X199" s="7"/>
      <c r="Y199" s="7">
        <f t="shared" si="9"/>
        <v>1</v>
      </c>
      <c r="Z199" s="70">
        <f t="shared" si="10"/>
        <v>5.2631578947368416</v>
      </c>
    </row>
    <row r="200" spans="1:26" ht="16.2" thickBot="1" x14ac:dyDescent="0.35">
      <c r="A200" s="21"/>
      <c r="B200" s="19">
        <v>4</v>
      </c>
      <c r="C200" s="7">
        <v>1</v>
      </c>
      <c r="D200" s="7"/>
      <c r="E200" s="7"/>
      <c r="F200" s="7">
        <v>1</v>
      </c>
      <c r="G200" s="7"/>
      <c r="H200" s="7"/>
      <c r="I200" s="7">
        <v>1</v>
      </c>
      <c r="J200" s="7">
        <v>1</v>
      </c>
      <c r="K200" s="7">
        <v>1</v>
      </c>
      <c r="L200" s="7"/>
      <c r="M200" s="7"/>
      <c r="N200" s="7">
        <v>1</v>
      </c>
      <c r="O200" s="7"/>
      <c r="P200" s="7"/>
      <c r="Q200" s="7"/>
      <c r="R200" s="7"/>
      <c r="S200" s="7"/>
      <c r="T200" s="7"/>
      <c r="U200" s="7"/>
      <c r="V200" s="7"/>
      <c r="W200" s="7">
        <v>1</v>
      </c>
      <c r="X200" s="7"/>
      <c r="Y200" s="7">
        <f t="shared" si="9"/>
        <v>7</v>
      </c>
      <c r="Z200" s="70">
        <f t="shared" si="10"/>
        <v>36.84210526315789</v>
      </c>
    </row>
    <row r="201" spans="1:26" ht="16.2" thickBot="1" x14ac:dyDescent="0.35">
      <c r="A201" s="21"/>
      <c r="B201" s="19">
        <v>5</v>
      </c>
      <c r="C201" s="7"/>
      <c r="D201" s="7">
        <v>1</v>
      </c>
      <c r="E201" s="7">
        <v>1</v>
      </c>
      <c r="F201" s="7"/>
      <c r="G201" s="7"/>
      <c r="H201" s="7">
        <v>1</v>
      </c>
      <c r="I201" s="7"/>
      <c r="J201" s="7"/>
      <c r="K201" s="7"/>
      <c r="L201" s="7"/>
      <c r="M201" s="7">
        <v>1</v>
      </c>
      <c r="N201" s="7"/>
      <c r="O201" s="7">
        <v>1</v>
      </c>
      <c r="P201" s="7">
        <v>1</v>
      </c>
      <c r="Q201" s="7">
        <v>1</v>
      </c>
      <c r="R201" s="7"/>
      <c r="S201" s="7"/>
      <c r="T201" s="7"/>
      <c r="U201" s="7"/>
      <c r="V201" s="7"/>
      <c r="W201" s="7"/>
      <c r="X201" s="7"/>
      <c r="Y201" s="7">
        <f t="shared" si="9"/>
        <v>7</v>
      </c>
      <c r="Z201" s="70">
        <f t="shared" si="10"/>
        <v>36.84210526315789</v>
      </c>
    </row>
    <row r="202" spans="1:26" ht="31.2" x14ac:dyDescent="0.3">
      <c r="A202" s="53" t="s">
        <v>165</v>
      </c>
      <c r="B202" s="54" t="s">
        <v>166</v>
      </c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2">
        <f>SUM(Y197:Y201)</f>
        <v>19</v>
      </c>
      <c r="Z202" s="70">
        <f t="shared" si="10"/>
        <v>100</v>
      </c>
    </row>
    <row r="203" spans="1:26" ht="16.2" thickBot="1" x14ac:dyDescent="0.35">
      <c r="A203" s="16"/>
      <c r="B203" s="19">
        <v>1</v>
      </c>
      <c r="C203" s="7"/>
      <c r="D203" s="7"/>
      <c r="E203" s="7">
        <v>1</v>
      </c>
      <c r="F203" s="7"/>
      <c r="G203" s="7">
        <v>1</v>
      </c>
      <c r="H203" s="7"/>
      <c r="I203" s="7"/>
      <c r="J203" s="7"/>
      <c r="K203" s="7">
        <v>1</v>
      </c>
      <c r="L203" s="7">
        <v>1</v>
      </c>
      <c r="M203" s="7">
        <v>1</v>
      </c>
      <c r="N203" s="7">
        <v>1</v>
      </c>
      <c r="O203" s="7">
        <v>1</v>
      </c>
      <c r="P203" s="7"/>
      <c r="Q203" s="7"/>
      <c r="R203" s="7"/>
      <c r="S203" s="7"/>
      <c r="T203" s="7">
        <v>1</v>
      </c>
      <c r="U203" s="7"/>
      <c r="V203" s="7"/>
      <c r="W203" s="7"/>
      <c r="X203" s="7"/>
      <c r="Y203" s="7">
        <f t="shared" ref="Y203:Y219" si="11">SUM(C203:X203)</f>
        <v>8</v>
      </c>
      <c r="Z203" s="70">
        <f t="shared" si="10"/>
        <v>42.105263157894733</v>
      </c>
    </row>
    <row r="204" spans="1:26" ht="16.2" thickBot="1" x14ac:dyDescent="0.35">
      <c r="A204" s="16"/>
      <c r="B204" s="19">
        <v>2</v>
      </c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>
        <v>1</v>
      </c>
      <c r="W204" s="7"/>
      <c r="X204" s="7"/>
      <c r="Y204" s="7">
        <f t="shared" si="11"/>
        <v>1</v>
      </c>
      <c r="Z204" s="70">
        <f t="shared" si="10"/>
        <v>5.2631578947368416</v>
      </c>
    </row>
    <row r="205" spans="1:26" ht="16.2" thickBot="1" x14ac:dyDescent="0.35">
      <c r="A205" s="16"/>
      <c r="B205" s="19">
        <v>3</v>
      </c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>
        <v>1</v>
      </c>
      <c r="X205" s="7"/>
      <c r="Y205" s="7">
        <f t="shared" si="11"/>
        <v>1</v>
      </c>
      <c r="Z205" s="70">
        <f t="shared" si="10"/>
        <v>5.2631578947368416</v>
      </c>
    </row>
    <row r="206" spans="1:26" ht="16.2" thickBot="1" x14ac:dyDescent="0.35">
      <c r="A206" s="16"/>
      <c r="B206" s="19">
        <v>4</v>
      </c>
      <c r="C206" s="7">
        <v>1</v>
      </c>
      <c r="D206" s="7"/>
      <c r="E206" s="7"/>
      <c r="F206" s="7">
        <v>1</v>
      </c>
      <c r="G206" s="7"/>
      <c r="H206" s="7"/>
      <c r="I206" s="7">
        <v>1</v>
      </c>
      <c r="J206" s="7">
        <v>1</v>
      </c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>
        <f t="shared" si="11"/>
        <v>4</v>
      </c>
      <c r="Z206" s="70">
        <f t="shared" si="10"/>
        <v>21.052631578947366</v>
      </c>
    </row>
    <row r="207" spans="1:26" ht="16.2" thickBot="1" x14ac:dyDescent="0.35">
      <c r="A207" s="16"/>
      <c r="B207" s="19">
        <v>5</v>
      </c>
      <c r="C207" s="7"/>
      <c r="D207" s="7">
        <v>1</v>
      </c>
      <c r="E207" s="7"/>
      <c r="F207" s="7"/>
      <c r="G207" s="7"/>
      <c r="H207" s="7">
        <v>1</v>
      </c>
      <c r="I207" s="7"/>
      <c r="J207" s="7"/>
      <c r="K207" s="7"/>
      <c r="L207" s="7"/>
      <c r="M207" s="7"/>
      <c r="N207" s="7"/>
      <c r="O207" s="7"/>
      <c r="P207" s="7">
        <v>1</v>
      </c>
      <c r="Q207" s="7">
        <v>1</v>
      </c>
      <c r="R207" s="7">
        <v>1</v>
      </c>
      <c r="S207" s="7"/>
      <c r="T207" s="7"/>
      <c r="U207" s="7"/>
      <c r="V207" s="7"/>
      <c r="W207" s="7"/>
      <c r="X207" s="7"/>
      <c r="Y207" s="7">
        <f t="shared" si="11"/>
        <v>5</v>
      </c>
      <c r="Z207" s="70">
        <f t="shared" si="10"/>
        <v>26.315789473684209</v>
      </c>
    </row>
    <row r="208" spans="1:26" ht="31.2" x14ac:dyDescent="0.3">
      <c r="A208" s="55" t="s">
        <v>167</v>
      </c>
      <c r="B208" s="56" t="s">
        <v>130</v>
      </c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2">
        <f>SUM(Y203:Y207)</f>
        <v>19</v>
      </c>
      <c r="Z208" s="70">
        <f t="shared" si="10"/>
        <v>100</v>
      </c>
    </row>
    <row r="209" spans="1:26" ht="16.2" thickBot="1" x14ac:dyDescent="0.35">
      <c r="A209" s="16"/>
      <c r="B209" s="19">
        <v>1</v>
      </c>
      <c r="C209" s="7"/>
      <c r="D209" s="7"/>
      <c r="E209" s="7"/>
      <c r="F209" s="7"/>
      <c r="G209" s="7"/>
      <c r="H209" s="7"/>
      <c r="I209" s="7"/>
      <c r="J209" s="7"/>
      <c r="K209" s="7"/>
      <c r="L209" s="7">
        <v>1</v>
      </c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>
        <f t="shared" si="11"/>
        <v>1</v>
      </c>
      <c r="Z209" s="70">
        <f>Y209/5*100</f>
        <v>20</v>
      </c>
    </row>
    <row r="210" spans="1:26" ht="16.2" thickBot="1" x14ac:dyDescent="0.35">
      <c r="A210" s="16"/>
      <c r="B210" s="19">
        <v>2</v>
      </c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>
        <f t="shared" si="11"/>
        <v>0</v>
      </c>
      <c r="Z210" s="70">
        <f t="shared" ref="Z210:Z214" si="12">Y210/5*100</f>
        <v>0</v>
      </c>
    </row>
    <row r="211" spans="1:26" ht="16.2" thickBot="1" x14ac:dyDescent="0.35">
      <c r="A211" s="16"/>
      <c r="B211" s="19">
        <v>3</v>
      </c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>
        <f t="shared" si="11"/>
        <v>0</v>
      </c>
      <c r="Z211" s="70">
        <f t="shared" si="12"/>
        <v>0</v>
      </c>
    </row>
    <row r="212" spans="1:26" ht="16.2" thickBot="1" x14ac:dyDescent="0.35">
      <c r="A212" s="16"/>
      <c r="B212" s="19">
        <v>4</v>
      </c>
      <c r="C212" s="7"/>
      <c r="D212" s="7"/>
      <c r="E212" s="7"/>
      <c r="F212" s="7"/>
      <c r="G212" s="7"/>
      <c r="H212" s="7"/>
      <c r="I212" s="7">
        <v>1</v>
      </c>
      <c r="J212" s="7"/>
      <c r="K212" s="7">
        <v>1</v>
      </c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>
        <f t="shared" si="11"/>
        <v>2</v>
      </c>
      <c r="Z212" s="70">
        <f t="shared" si="12"/>
        <v>40</v>
      </c>
    </row>
    <row r="213" spans="1:26" ht="16.2" thickBot="1" x14ac:dyDescent="0.35">
      <c r="A213" s="16"/>
      <c r="B213" s="19">
        <v>5</v>
      </c>
      <c r="C213" s="7"/>
      <c r="D213" s="7"/>
      <c r="E213" s="7"/>
      <c r="F213" s="7"/>
      <c r="G213" s="7"/>
      <c r="H213" s="7">
        <v>1</v>
      </c>
      <c r="I213" s="7"/>
      <c r="J213" s="7"/>
      <c r="K213" s="7"/>
      <c r="L213" s="7"/>
      <c r="M213" s="7"/>
      <c r="N213" s="7"/>
      <c r="O213" s="7"/>
      <c r="P213" s="7"/>
      <c r="Q213" s="7">
        <v>1</v>
      </c>
      <c r="R213" s="7"/>
      <c r="S213" s="7"/>
      <c r="T213" s="7"/>
      <c r="U213" s="7"/>
      <c r="V213" s="7"/>
      <c r="W213" s="7"/>
      <c r="X213" s="7"/>
      <c r="Y213" s="7">
        <f t="shared" si="11"/>
        <v>2</v>
      </c>
      <c r="Z213" s="70">
        <f t="shared" si="12"/>
        <v>40</v>
      </c>
    </row>
    <row r="214" spans="1:26" ht="31.2" x14ac:dyDescent="0.3">
      <c r="A214" s="55" t="s">
        <v>168</v>
      </c>
      <c r="B214" s="56" t="s">
        <v>169</v>
      </c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2">
        <f>SUM(Y209:Y213)</f>
        <v>5</v>
      </c>
      <c r="Z214" s="70">
        <f t="shared" si="12"/>
        <v>100</v>
      </c>
    </row>
    <row r="215" spans="1:26" ht="16.2" thickBot="1" x14ac:dyDescent="0.35">
      <c r="A215" s="7"/>
      <c r="B215" s="19">
        <v>1</v>
      </c>
      <c r="C215" s="7"/>
      <c r="D215" s="7"/>
      <c r="E215" s="7"/>
      <c r="F215" s="7"/>
      <c r="G215" s="7">
        <v>1</v>
      </c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>
        <v>1</v>
      </c>
      <c r="U215" s="7"/>
      <c r="V215" s="7"/>
      <c r="W215" s="7"/>
      <c r="X215" s="7"/>
      <c r="Y215" s="7">
        <f t="shared" si="11"/>
        <v>2</v>
      </c>
      <c r="Z215" s="70">
        <f>Y215/15*100</f>
        <v>13.333333333333334</v>
      </c>
    </row>
    <row r="216" spans="1:26" ht="16.2" thickBot="1" x14ac:dyDescent="0.35">
      <c r="A216" s="7"/>
      <c r="B216" s="19">
        <v>2</v>
      </c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>
        <v>1</v>
      </c>
      <c r="W216" s="7"/>
      <c r="X216" s="7"/>
      <c r="Y216" s="7">
        <f t="shared" si="11"/>
        <v>1</v>
      </c>
      <c r="Z216" s="70">
        <f t="shared" ref="Z216:Z220" si="13">Y216/15*100</f>
        <v>6.666666666666667</v>
      </c>
    </row>
    <row r="217" spans="1:26" ht="16.2" thickBot="1" x14ac:dyDescent="0.35">
      <c r="A217" s="7"/>
      <c r="B217" s="19">
        <v>3</v>
      </c>
      <c r="C217" s="7"/>
      <c r="D217" s="7"/>
      <c r="E217" s="7"/>
      <c r="F217" s="7"/>
      <c r="G217" s="7"/>
      <c r="H217" s="7"/>
      <c r="I217" s="7"/>
      <c r="J217" s="7">
        <v>1</v>
      </c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>
        <f t="shared" si="11"/>
        <v>1</v>
      </c>
      <c r="Z217" s="70">
        <f t="shared" si="13"/>
        <v>6.666666666666667</v>
      </c>
    </row>
    <row r="218" spans="1:26" ht="16.2" thickBot="1" x14ac:dyDescent="0.35">
      <c r="A218" s="7"/>
      <c r="B218" s="19">
        <v>4</v>
      </c>
      <c r="C218" s="7"/>
      <c r="D218" s="7"/>
      <c r="E218" s="7"/>
      <c r="F218" s="7"/>
      <c r="G218" s="7"/>
      <c r="H218" s="7"/>
      <c r="I218" s="7">
        <v>1</v>
      </c>
      <c r="J218" s="7"/>
      <c r="K218" s="7">
        <v>1</v>
      </c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>
        <f t="shared" si="11"/>
        <v>2</v>
      </c>
      <c r="Z218" s="70">
        <f t="shared" si="13"/>
        <v>13.333333333333334</v>
      </c>
    </row>
    <row r="219" spans="1:26" ht="16.2" thickBot="1" x14ac:dyDescent="0.35">
      <c r="A219" s="7"/>
      <c r="B219" s="19">
        <v>5</v>
      </c>
      <c r="C219" s="7"/>
      <c r="D219" s="7">
        <v>1</v>
      </c>
      <c r="E219" s="7"/>
      <c r="F219" s="7"/>
      <c r="G219" s="7"/>
      <c r="H219" s="7">
        <v>1</v>
      </c>
      <c r="I219" s="7"/>
      <c r="J219" s="7"/>
      <c r="K219" s="7"/>
      <c r="L219" s="7"/>
      <c r="M219" s="7">
        <v>1</v>
      </c>
      <c r="N219" s="7">
        <v>1</v>
      </c>
      <c r="O219" s="7">
        <v>1</v>
      </c>
      <c r="P219" s="7">
        <v>1</v>
      </c>
      <c r="Q219" s="7">
        <v>1</v>
      </c>
      <c r="R219" s="7">
        <v>1</v>
      </c>
      <c r="S219" s="7">
        <v>1</v>
      </c>
      <c r="T219" s="7"/>
      <c r="U219" s="7"/>
      <c r="V219" s="7"/>
      <c r="W219" s="7"/>
      <c r="X219" s="7"/>
      <c r="Y219" s="7">
        <f t="shared" si="11"/>
        <v>9</v>
      </c>
      <c r="Z219" s="70">
        <f t="shared" si="13"/>
        <v>60</v>
      </c>
    </row>
    <row r="220" spans="1:26" x14ac:dyDescent="0.3">
      <c r="Y220" s="75">
        <f>SUM(Y215:Y219)</f>
        <v>15</v>
      </c>
      <c r="Z220" s="70">
        <f t="shared" si="13"/>
        <v>100</v>
      </c>
    </row>
  </sheetData>
  <mergeCells count="1">
    <mergeCell ref="A2:M2"/>
  </mergeCells>
  <pageMargins left="0.7" right="0.7" top="0.75" bottom="0.75" header="0.3" footer="0.3"/>
  <pageSetup paperSize="9" scale="54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88"/>
  <sheetViews>
    <sheetView view="pageBreakPreview" topLeftCell="A58" zoomScale="60" zoomScaleNormal="100" workbookViewId="0">
      <selection activeCell="B4" sqref="B4:Z88"/>
    </sheetView>
  </sheetViews>
  <sheetFormatPr defaultRowHeight="14.4" x14ac:dyDescent="0.3"/>
  <cols>
    <col min="2" max="2" width="38.33203125" customWidth="1"/>
    <col min="3" max="3" width="4.44140625" customWidth="1"/>
    <col min="4" max="23" width="4.6640625" customWidth="1"/>
    <col min="24" max="24" width="5.109375" customWidth="1"/>
  </cols>
  <sheetData>
    <row r="2" spans="1:26" ht="15.6" x14ac:dyDescent="0.3">
      <c r="A2" s="4" t="s">
        <v>170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26" ht="16.5" thickBot="1" x14ac:dyDescent="0.3">
      <c r="A3" s="4"/>
    </row>
    <row r="4" spans="1:26" ht="48" customHeight="1" thickBot="1" x14ac:dyDescent="0.35">
      <c r="A4" s="45" t="s">
        <v>99</v>
      </c>
      <c r="B4" s="46" t="s">
        <v>53</v>
      </c>
      <c r="C4" s="47">
        <v>1</v>
      </c>
      <c r="D4" s="47">
        <v>2</v>
      </c>
      <c r="E4" s="47">
        <v>3</v>
      </c>
      <c r="F4" s="47">
        <v>4</v>
      </c>
      <c r="G4" s="47">
        <v>5</v>
      </c>
      <c r="H4" s="47">
        <v>6</v>
      </c>
      <c r="I4" s="47">
        <v>7</v>
      </c>
      <c r="J4" s="47">
        <v>8</v>
      </c>
      <c r="K4" s="47">
        <v>9</v>
      </c>
      <c r="L4" s="47">
        <v>10</v>
      </c>
      <c r="M4" s="47">
        <v>11</v>
      </c>
      <c r="N4" s="47">
        <v>12</v>
      </c>
      <c r="O4" s="47">
        <v>13</v>
      </c>
      <c r="P4" s="47">
        <v>14</v>
      </c>
      <c r="Q4" s="47">
        <v>15</v>
      </c>
      <c r="R4" s="47">
        <v>16</v>
      </c>
      <c r="S4" s="47">
        <v>17</v>
      </c>
      <c r="T4" s="47">
        <v>18</v>
      </c>
      <c r="U4" s="47">
        <v>19</v>
      </c>
      <c r="V4" s="47">
        <v>20</v>
      </c>
      <c r="W4" s="47">
        <v>21</v>
      </c>
      <c r="X4" s="47">
        <v>22</v>
      </c>
      <c r="Y4" s="47"/>
    </row>
    <row r="5" spans="1:26" ht="16.2" thickBot="1" x14ac:dyDescent="0.35">
      <c r="A5" s="21"/>
      <c r="B5" s="23" t="s">
        <v>172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>
        <f>SUM(C5:X5)</f>
        <v>0</v>
      </c>
      <c r="Z5">
        <f>Y5/21*100</f>
        <v>0</v>
      </c>
    </row>
    <row r="6" spans="1:26" ht="16.2" thickBot="1" x14ac:dyDescent="0.35">
      <c r="A6" s="21"/>
      <c r="B6" s="23" t="s">
        <v>173</v>
      </c>
      <c r="C6" s="7"/>
      <c r="D6" s="7">
        <v>1</v>
      </c>
      <c r="E6" s="7">
        <v>1</v>
      </c>
      <c r="F6" s="7">
        <v>1</v>
      </c>
      <c r="G6" s="7"/>
      <c r="H6" s="7">
        <v>1</v>
      </c>
      <c r="I6" s="7">
        <v>1</v>
      </c>
      <c r="J6" s="7">
        <v>1</v>
      </c>
      <c r="K6" s="7"/>
      <c r="L6" s="7">
        <v>1</v>
      </c>
      <c r="M6" s="7">
        <v>1</v>
      </c>
      <c r="N6" s="7"/>
      <c r="O6" s="7">
        <v>1</v>
      </c>
      <c r="P6" s="7">
        <v>1</v>
      </c>
      <c r="Q6" s="7">
        <v>1</v>
      </c>
      <c r="R6" s="7">
        <v>1</v>
      </c>
      <c r="S6" s="7">
        <v>1</v>
      </c>
      <c r="T6" s="7">
        <v>1</v>
      </c>
      <c r="U6" s="7"/>
      <c r="V6" s="7"/>
      <c r="W6" s="7">
        <v>1</v>
      </c>
      <c r="X6" s="7"/>
      <c r="Y6" s="7">
        <f>SUM(C6:X6)</f>
        <v>15</v>
      </c>
      <c r="Z6" s="70">
        <f t="shared" ref="Z6:Z28" si="0">Y6/21*100</f>
        <v>71.428571428571431</v>
      </c>
    </row>
    <row r="7" spans="1:26" ht="16.2" thickBot="1" x14ac:dyDescent="0.35">
      <c r="A7" s="21"/>
      <c r="B7" s="23" t="s">
        <v>174</v>
      </c>
      <c r="C7" s="7"/>
      <c r="D7" s="7"/>
      <c r="E7" s="7"/>
      <c r="F7" s="7"/>
      <c r="G7" s="7"/>
      <c r="H7" s="7"/>
      <c r="I7" s="7"/>
      <c r="J7" s="7"/>
      <c r="K7" s="7">
        <v>1</v>
      </c>
      <c r="L7" s="7"/>
      <c r="M7" s="7"/>
      <c r="N7" s="7">
        <v>1</v>
      </c>
      <c r="O7" s="7"/>
      <c r="P7" s="7"/>
      <c r="Q7" s="7"/>
      <c r="R7" s="7"/>
      <c r="S7" s="7"/>
      <c r="T7" s="7"/>
      <c r="U7" s="7"/>
      <c r="V7" s="7">
        <v>1</v>
      </c>
      <c r="W7" s="7"/>
      <c r="X7" s="7"/>
      <c r="Y7" s="7">
        <f t="shared" ref="Y7:Y69" si="1">SUM(C7:X7)</f>
        <v>3</v>
      </c>
      <c r="Z7" s="70">
        <f t="shared" si="0"/>
        <v>14.285714285714285</v>
      </c>
    </row>
    <row r="8" spans="1:26" ht="16.2" thickBot="1" x14ac:dyDescent="0.35">
      <c r="A8" s="21"/>
      <c r="B8" s="23" t="s">
        <v>175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>
        <f t="shared" si="1"/>
        <v>0</v>
      </c>
      <c r="Z8" s="70">
        <f t="shared" si="0"/>
        <v>0</v>
      </c>
    </row>
    <row r="9" spans="1:26" ht="16.2" thickBot="1" x14ac:dyDescent="0.35">
      <c r="A9" s="21"/>
      <c r="B9" s="23" t="s">
        <v>72</v>
      </c>
      <c r="C9" s="7">
        <v>1</v>
      </c>
      <c r="D9" s="7"/>
      <c r="E9" s="7"/>
      <c r="F9" s="7"/>
      <c r="G9" s="7">
        <v>1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>
        <v>1</v>
      </c>
      <c r="V9" s="7"/>
      <c r="W9" s="7"/>
      <c r="X9" s="7"/>
      <c r="Y9" s="7">
        <f t="shared" si="1"/>
        <v>3</v>
      </c>
      <c r="Z9" s="70">
        <f t="shared" si="0"/>
        <v>14.285714285714285</v>
      </c>
    </row>
    <row r="10" spans="1:26" ht="32.25" customHeight="1" thickBot="1" x14ac:dyDescent="0.35">
      <c r="A10" s="48" t="s">
        <v>101</v>
      </c>
      <c r="B10" s="49" t="s">
        <v>54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2">
        <f>SUM(Y5:Y9)</f>
        <v>21</v>
      </c>
      <c r="Z10" s="70">
        <f t="shared" si="0"/>
        <v>100</v>
      </c>
    </row>
    <row r="11" spans="1:26" ht="16.2" thickBot="1" x14ac:dyDescent="0.35">
      <c r="A11" s="21"/>
      <c r="B11" s="23" t="s">
        <v>172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>
        <f t="shared" si="1"/>
        <v>0</v>
      </c>
      <c r="Z11" s="70">
        <f>Y11/20*100</f>
        <v>0</v>
      </c>
    </row>
    <row r="12" spans="1:26" ht="16.2" thickBot="1" x14ac:dyDescent="0.35">
      <c r="A12" s="21"/>
      <c r="B12" s="23" t="s">
        <v>173</v>
      </c>
      <c r="C12" s="7"/>
      <c r="D12" s="7">
        <v>1</v>
      </c>
      <c r="E12" s="7"/>
      <c r="F12" s="7"/>
      <c r="G12" s="7"/>
      <c r="H12" s="7">
        <v>1</v>
      </c>
      <c r="I12" s="7"/>
      <c r="J12" s="7"/>
      <c r="K12" s="7"/>
      <c r="L12" s="7"/>
      <c r="M12" s="7">
        <v>1</v>
      </c>
      <c r="N12" s="7"/>
      <c r="O12" s="7">
        <v>1</v>
      </c>
      <c r="P12" s="7">
        <v>1</v>
      </c>
      <c r="Q12" s="7"/>
      <c r="R12" s="7">
        <v>1</v>
      </c>
      <c r="S12" s="7"/>
      <c r="T12" s="7"/>
      <c r="U12" s="7">
        <v>1</v>
      </c>
      <c r="V12" s="7"/>
      <c r="W12" s="7">
        <v>1</v>
      </c>
      <c r="X12" s="7"/>
      <c r="Y12" s="7">
        <f t="shared" si="1"/>
        <v>8</v>
      </c>
      <c r="Z12" s="70">
        <f t="shared" ref="Z12:Z15" si="2">Y12/20*100</f>
        <v>40</v>
      </c>
    </row>
    <row r="13" spans="1:26" ht="16.2" thickBot="1" x14ac:dyDescent="0.35">
      <c r="A13" s="21"/>
      <c r="B13" s="23" t="s">
        <v>174</v>
      </c>
      <c r="C13" s="7"/>
      <c r="D13" s="7"/>
      <c r="E13" s="7"/>
      <c r="F13" s="7">
        <v>1</v>
      </c>
      <c r="G13" s="7"/>
      <c r="H13" s="7"/>
      <c r="I13" s="7">
        <v>1</v>
      </c>
      <c r="J13" s="7">
        <v>1</v>
      </c>
      <c r="K13" s="7">
        <v>1</v>
      </c>
      <c r="L13" s="7"/>
      <c r="M13" s="7"/>
      <c r="N13" s="7">
        <v>1</v>
      </c>
      <c r="O13" s="7"/>
      <c r="P13" s="7"/>
      <c r="Q13" s="7"/>
      <c r="R13" s="7"/>
      <c r="S13" s="7"/>
      <c r="T13" s="7">
        <v>1</v>
      </c>
      <c r="U13" s="7"/>
      <c r="V13" s="7">
        <v>1</v>
      </c>
      <c r="W13" s="7"/>
      <c r="X13" s="7"/>
      <c r="Y13" s="7">
        <f t="shared" si="1"/>
        <v>7</v>
      </c>
      <c r="Z13" s="70">
        <f t="shared" si="2"/>
        <v>35</v>
      </c>
    </row>
    <row r="14" spans="1:26" ht="16.2" thickBot="1" x14ac:dyDescent="0.35">
      <c r="A14" s="21"/>
      <c r="B14" s="23" t="s">
        <v>175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>
        <f t="shared" si="1"/>
        <v>0</v>
      </c>
      <c r="Z14" s="70">
        <f t="shared" si="2"/>
        <v>0</v>
      </c>
    </row>
    <row r="15" spans="1:26" ht="16.2" thickBot="1" x14ac:dyDescent="0.35">
      <c r="A15" s="21"/>
      <c r="B15" s="23" t="s">
        <v>72</v>
      </c>
      <c r="C15" s="7">
        <v>1</v>
      </c>
      <c r="D15" s="7"/>
      <c r="E15" s="7">
        <v>1</v>
      </c>
      <c r="F15" s="7"/>
      <c r="G15" s="7">
        <v>1</v>
      </c>
      <c r="H15" s="7"/>
      <c r="I15" s="7"/>
      <c r="J15" s="7"/>
      <c r="K15" s="7"/>
      <c r="L15" s="7">
        <v>1</v>
      </c>
      <c r="M15" s="7"/>
      <c r="N15" s="7"/>
      <c r="O15" s="7"/>
      <c r="P15" s="7"/>
      <c r="Q15" s="7">
        <v>1</v>
      </c>
      <c r="R15" s="7"/>
      <c r="S15" s="7"/>
      <c r="T15" s="7"/>
      <c r="U15" s="7"/>
      <c r="V15" s="7"/>
      <c r="W15" s="7"/>
      <c r="X15" s="7"/>
      <c r="Y15" s="7">
        <f t="shared" si="1"/>
        <v>5</v>
      </c>
      <c r="Z15" s="70">
        <f t="shared" si="2"/>
        <v>25</v>
      </c>
    </row>
    <row r="16" spans="1:26" ht="67.5" customHeight="1" thickBot="1" x14ac:dyDescent="0.35">
      <c r="A16" s="48" t="s">
        <v>103</v>
      </c>
      <c r="B16" s="49" t="s">
        <v>55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2">
        <f>SUM(Y11:Y15)</f>
        <v>20</v>
      </c>
      <c r="Z16" s="70">
        <f>Y16/20*100</f>
        <v>100</v>
      </c>
    </row>
    <row r="17" spans="1:26" ht="16.2" thickBot="1" x14ac:dyDescent="0.35">
      <c r="A17" s="21"/>
      <c r="B17" s="23" t="s">
        <v>172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>
        <v>1</v>
      </c>
      <c r="R17" s="7"/>
      <c r="S17" s="7"/>
      <c r="T17" s="7"/>
      <c r="U17" s="7"/>
      <c r="V17" s="7"/>
      <c r="W17" s="7"/>
      <c r="X17" s="7"/>
      <c r="Y17" s="7">
        <f t="shared" si="1"/>
        <v>1</v>
      </c>
      <c r="Z17" s="70">
        <f>Y17/20*100</f>
        <v>5</v>
      </c>
    </row>
    <row r="18" spans="1:26" ht="16.2" thickBot="1" x14ac:dyDescent="0.35">
      <c r="A18" s="21"/>
      <c r="B18" s="23" t="s">
        <v>173</v>
      </c>
      <c r="C18" s="7"/>
      <c r="D18" s="7">
        <v>1</v>
      </c>
      <c r="E18" s="7">
        <v>1</v>
      </c>
      <c r="F18" s="7">
        <v>1</v>
      </c>
      <c r="G18" s="7"/>
      <c r="H18" s="7">
        <v>1</v>
      </c>
      <c r="I18" s="7">
        <v>1</v>
      </c>
      <c r="J18" s="7"/>
      <c r="K18" s="7"/>
      <c r="L18" s="7"/>
      <c r="M18" s="7">
        <v>1</v>
      </c>
      <c r="N18" s="7"/>
      <c r="O18" s="7">
        <v>1</v>
      </c>
      <c r="P18" s="7">
        <v>1</v>
      </c>
      <c r="Q18" s="7"/>
      <c r="R18" s="7">
        <v>1</v>
      </c>
      <c r="S18" s="7"/>
      <c r="T18" s="7"/>
      <c r="U18" s="7">
        <v>1</v>
      </c>
      <c r="V18" s="7"/>
      <c r="W18" s="7">
        <v>1</v>
      </c>
      <c r="X18" s="7"/>
      <c r="Y18" s="7">
        <f t="shared" si="1"/>
        <v>11</v>
      </c>
      <c r="Z18" s="70">
        <f t="shared" ref="Z18:Z22" si="3">Y18/20*100</f>
        <v>55.000000000000007</v>
      </c>
    </row>
    <row r="19" spans="1:26" ht="16.2" thickBot="1" x14ac:dyDescent="0.35">
      <c r="A19" s="21"/>
      <c r="B19" s="23" t="s">
        <v>174</v>
      </c>
      <c r="C19" s="7"/>
      <c r="D19" s="7"/>
      <c r="E19" s="7"/>
      <c r="F19" s="7"/>
      <c r="G19" s="7"/>
      <c r="H19" s="7"/>
      <c r="I19" s="7"/>
      <c r="J19" s="7">
        <v>1</v>
      </c>
      <c r="K19" s="7">
        <v>1</v>
      </c>
      <c r="L19" s="7"/>
      <c r="M19" s="7"/>
      <c r="N19" s="7">
        <v>1</v>
      </c>
      <c r="O19" s="7"/>
      <c r="P19" s="7"/>
      <c r="Q19" s="7"/>
      <c r="R19" s="7"/>
      <c r="S19" s="7"/>
      <c r="T19" s="7">
        <v>1</v>
      </c>
      <c r="U19" s="7"/>
      <c r="V19" s="7">
        <v>1</v>
      </c>
      <c r="W19" s="7"/>
      <c r="X19" s="7"/>
      <c r="Y19" s="7">
        <f t="shared" si="1"/>
        <v>5</v>
      </c>
      <c r="Z19" s="70">
        <f t="shared" si="3"/>
        <v>25</v>
      </c>
    </row>
    <row r="20" spans="1:26" ht="16.2" thickBot="1" x14ac:dyDescent="0.35">
      <c r="A20" s="21"/>
      <c r="B20" s="23" t="s">
        <v>175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>
        <f t="shared" si="1"/>
        <v>0</v>
      </c>
      <c r="Z20" s="70">
        <f t="shared" si="3"/>
        <v>0</v>
      </c>
    </row>
    <row r="21" spans="1:26" ht="16.2" thickBot="1" x14ac:dyDescent="0.35">
      <c r="A21" s="21"/>
      <c r="B21" s="23" t="s">
        <v>72</v>
      </c>
      <c r="C21" s="7">
        <v>1</v>
      </c>
      <c r="D21" s="7"/>
      <c r="E21" s="7"/>
      <c r="F21" s="7"/>
      <c r="G21" s="7">
        <v>1</v>
      </c>
      <c r="H21" s="7"/>
      <c r="I21" s="7"/>
      <c r="J21" s="7"/>
      <c r="K21" s="7"/>
      <c r="L21" s="7">
        <v>1</v>
      </c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>
        <f t="shared" si="1"/>
        <v>3</v>
      </c>
      <c r="Z21" s="70">
        <f t="shared" si="3"/>
        <v>15</v>
      </c>
    </row>
    <row r="22" spans="1:26" ht="32.25" customHeight="1" thickBot="1" x14ac:dyDescent="0.35">
      <c r="A22" s="48" t="s">
        <v>105</v>
      </c>
      <c r="B22" s="49" t="s">
        <v>56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2">
        <f>SUM(Y17:Y21)</f>
        <v>20</v>
      </c>
      <c r="Z22" s="70">
        <f t="shared" si="3"/>
        <v>100</v>
      </c>
    </row>
    <row r="23" spans="1:26" ht="16.2" thickBot="1" x14ac:dyDescent="0.35">
      <c r="A23" s="21"/>
      <c r="B23" s="23" t="s">
        <v>172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>
        <f t="shared" si="1"/>
        <v>0</v>
      </c>
      <c r="Z23" s="70">
        <f t="shared" si="0"/>
        <v>0</v>
      </c>
    </row>
    <row r="24" spans="1:26" ht="16.2" thickBot="1" x14ac:dyDescent="0.35">
      <c r="A24" s="21"/>
      <c r="B24" s="23" t="s">
        <v>173</v>
      </c>
      <c r="C24" s="7"/>
      <c r="D24" s="7">
        <v>1</v>
      </c>
      <c r="E24" s="7"/>
      <c r="F24" s="7"/>
      <c r="G24" s="7"/>
      <c r="H24" s="7">
        <v>1</v>
      </c>
      <c r="I24" s="7"/>
      <c r="J24" s="7"/>
      <c r="K24" s="7"/>
      <c r="L24" s="7"/>
      <c r="M24" s="7">
        <v>1</v>
      </c>
      <c r="N24" s="7"/>
      <c r="O24" s="7">
        <v>1</v>
      </c>
      <c r="P24" s="7">
        <v>1</v>
      </c>
      <c r="Q24" s="7">
        <v>1</v>
      </c>
      <c r="R24" s="7">
        <v>1</v>
      </c>
      <c r="S24" s="7"/>
      <c r="T24" s="7"/>
      <c r="U24" s="7"/>
      <c r="V24" s="7"/>
      <c r="W24" s="7"/>
      <c r="X24" s="7"/>
      <c r="Y24" s="7">
        <f t="shared" si="1"/>
        <v>7</v>
      </c>
      <c r="Z24" s="70">
        <f t="shared" si="0"/>
        <v>33.333333333333329</v>
      </c>
    </row>
    <row r="25" spans="1:26" ht="16.2" thickBot="1" x14ac:dyDescent="0.35">
      <c r="A25" s="21"/>
      <c r="B25" s="23" t="s">
        <v>174</v>
      </c>
      <c r="C25" s="7">
        <v>1</v>
      </c>
      <c r="D25" s="7"/>
      <c r="E25" s="7"/>
      <c r="F25" s="7">
        <v>1</v>
      </c>
      <c r="G25" s="7">
        <v>1</v>
      </c>
      <c r="H25" s="7"/>
      <c r="I25" s="7">
        <v>1</v>
      </c>
      <c r="J25" s="7">
        <v>1</v>
      </c>
      <c r="K25" s="7">
        <v>1</v>
      </c>
      <c r="L25" s="7"/>
      <c r="M25" s="7"/>
      <c r="N25" s="7">
        <v>1</v>
      </c>
      <c r="O25" s="7"/>
      <c r="P25" s="7"/>
      <c r="Q25" s="7"/>
      <c r="R25" s="7"/>
      <c r="S25" s="7">
        <v>1</v>
      </c>
      <c r="T25" s="7"/>
      <c r="U25" s="7"/>
      <c r="V25" s="7"/>
      <c r="W25" s="7"/>
      <c r="X25" s="7"/>
      <c r="Y25" s="7">
        <f t="shared" si="1"/>
        <v>8</v>
      </c>
      <c r="Z25" s="70">
        <f t="shared" si="0"/>
        <v>38.095238095238095</v>
      </c>
    </row>
    <row r="26" spans="1:26" ht="16.2" thickBot="1" x14ac:dyDescent="0.35">
      <c r="A26" s="21"/>
      <c r="B26" s="23" t="s">
        <v>175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>
        <v>1</v>
      </c>
      <c r="W26" s="7"/>
      <c r="X26" s="7"/>
      <c r="Y26" s="7">
        <f t="shared" si="1"/>
        <v>1</v>
      </c>
      <c r="Z26" s="70">
        <f t="shared" si="0"/>
        <v>4.7619047619047619</v>
      </c>
    </row>
    <row r="27" spans="1:26" ht="16.2" thickBot="1" x14ac:dyDescent="0.35">
      <c r="A27" s="21"/>
      <c r="B27" s="23" t="s">
        <v>72</v>
      </c>
      <c r="C27" s="7"/>
      <c r="D27" s="7"/>
      <c r="E27" s="7">
        <v>1</v>
      </c>
      <c r="F27" s="7"/>
      <c r="G27" s="7"/>
      <c r="H27" s="7"/>
      <c r="I27" s="7"/>
      <c r="J27" s="7"/>
      <c r="K27" s="7"/>
      <c r="L27" s="7">
        <v>1</v>
      </c>
      <c r="M27" s="7"/>
      <c r="N27" s="7"/>
      <c r="O27" s="7"/>
      <c r="P27" s="7"/>
      <c r="Q27" s="7"/>
      <c r="R27" s="7"/>
      <c r="S27" s="7"/>
      <c r="T27" s="7">
        <v>1</v>
      </c>
      <c r="U27" s="7">
        <v>1</v>
      </c>
      <c r="V27" s="7"/>
      <c r="W27" s="7">
        <v>1</v>
      </c>
      <c r="X27" s="7"/>
      <c r="Y27" s="7">
        <f t="shared" si="1"/>
        <v>5</v>
      </c>
      <c r="Z27" s="70">
        <f t="shared" si="0"/>
        <v>23.809523809523807</v>
      </c>
    </row>
    <row r="28" spans="1:26" ht="88.5" customHeight="1" thickBot="1" x14ac:dyDescent="0.35">
      <c r="A28" s="48" t="s">
        <v>107</v>
      </c>
      <c r="B28" s="49" t="s">
        <v>57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2">
        <f>SUM(Y23:Y27)</f>
        <v>21</v>
      </c>
      <c r="Z28" s="70">
        <f t="shared" si="0"/>
        <v>100</v>
      </c>
    </row>
    <row r="29" spans="1:26" ht="16.2" thickBot="1" x14ac:dyDescent="0.35">
      <c r="A29" s="21"/>
      <c r="B29" s="23" t="s">
        <v>172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>
        <f t="shared" si="1"/>
        <v>0</v>
      </c>
      <c r="Z29" s="70">
        <f>Y29/20*100</f>
        <v>0</v>
      </c>
    </row>
    <row r="30" spans="1:26" ht="16.2" thickBot="1" x14ac:dyDescent="0.35">
      <c r="A30" s="21"/>
      <c r="B30" s="23" t="s">
        <v>173</v>
      </c>
      <c r="C30" s="7"/>
      <c r="D30" s="7">
        <v>1</v>
      </c>
      <c r="E30" s="7"/>
      <c r="F30" s="7"/>
      <c r="G30" s="7"/>
      <c r="H30" s="7"/>
      <c r="I30" s="7"/>
      <c r="J30" s="7"/>
      <c r="K30" s="7"/>
      <c r="L30" s="7"/>
      <c r="M30" s="7">
        <v>1</v>
      </c>
      <c r="N30" s="7"/>
      <c r="O30" s="7"/>
      <c r="P30" s="7">
        <v>1</v>
      </c>
      <c r="Q30" s="7"/>
      <c r="R30" s="7">
        <v>1</v>
      </c>
      <c r="S30" s="7"/>
      <c r="T30" s="7"/>
      <c r="U30" s="7"/>
      <c r="V30" s="7"/>
      <c r="W30" s="7"/>
      <c r="X30" s="7"/>
      <c r="Y30" s="7">
        <f t="shared" si="1"/>
        <v>4</v>
      </c>
      <c r="Z30" s="70">
        <f t="shared" ref="Z30:Z34" si="4">Y30/20*100</f>
        <v>20</v>
      </c>
    </row>
    <row r="31" spans="1:26" ht="16.2" thickBot="1" x14ac:dyDescent="0.35">
      <c r="A31" s="21"/>
      <c r="B31" s="23" t="s">
        <v>174</v>
      </c>
      <c r="C31" s="7"/>
      <c r="D31" s="7"/>
      <c r="E31" s="7"/>
      <c r="F31" s="7">
        <v>1</v>
      </c>
      <c r="G31" s="7"/>
      <c r="H31" s="7"/>
      <c r="I31" s="7">
        <v>1</v>
      </c>
      <c r="J31" s="7"/>
      <c r="K31" s="7">
        <v>1</v>
      </c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>
        <f t="shared" si="1"/>
        <v>3</v>
      </c>
      <c r="Z31" s="70">
        <f t="shared" si="4"/>
        <v>15</v>
      </c>
    </row>
    <row r="32" spans="1:26" ht="16.2" thickBot="1" x14ac:dyDescent="0.35">
      <c r="A32" s="21"/>
      <c r="B32" s="23" t="s">
        <v>175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>
        <v>1</v>
      </c>
      <c r="O32" s="7"/>
      <c r="P32" s="7"/>
      <c r="Q32" s="7"/>
      <c r="R32" s="7"/>
      <c r="S32" s="7"/>
      <c r="T32" s="7"/>
      <c r="U32" s="7"/>
      <c r="V32" s="7"/>
      <c r="W32" s="7"/>
      <c r="X32" s="7"/>
      <c r="Y32" s="7">
        <f t="shared" si="1"/>
        <v>1</v>
      </c>
      <c r="Z32" s="70">
        <f t="shared" si="4"/>
        <v>5</v>
      </c>
    </row>
    <row r="33" spans="1:26" ht="16.2" thickBot="1" x14ac:dyDescent="0.35">
      <c r="A33" s="21"/>
      <c r="B33" s="23" t="s">
        <v>72</v>
      </c>
      <c r="C33" s="7">
        <v>1</v>
      </c>
      <c r="D33" s="7"/>
      <c r="E33" s="7">
        <v>1</v>
      </c>
      <c r="F33" s="7"/>
      <c r="G33" s="7">
        <v>1</v>
      </c>
      <c r="H33" s="7">
        <v>1</v>
      </c>
      <c r="I33" s="7"/>
      <c r="J33" s="7">
        <v>1</v>
      </c>
      <c r="K33" s="7"/>
      <c r="L33" s="7">
        <v>1</v>
      </c>
      <c r="M33" s="7"/>
      <c r="N33" s="7"/>
      <c r="O33" s="7">
        <v>1</v>
      </c>
      <c r="P33" s="7"/>
      <c r="Q33" s="7">
        <v>1</v>
      </c>
      <c r="R33" s="7"/>
      <c r="S33" s="7"/>
      <c r="T33" s="7">
        <v>1</v>
      </c>
      <c r="U33" s="7">
        <v>1</v>
      </c>
      <c r="V33" s="7">
        <v>1</v>
      </c>
      <c r="W33" s="7">
        <v>1</v>
      </c>
      <c r="X33" s="7"/>
      <c r="Y33" s="7">
        <f t="shared" si="1"/>
        <v>12</v>
      </c>
      <c r="Z33" s="70">
        <f t="shared" si="4"/>
        <v>60</v>
      </c>
    </row>
    <row r="34" spans="1:26" ht="47.4" thickBot="1" x14ac:dyDescent="0.35">
      <c r="A34" s="48" t="s">
        <v>109</v>
      </c>
      <c r="B34" s="49" t="s">
        <v>58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2">
        <f>SUM(Y29:Y33)</f>
        <v>20</v>
      </c>
      <c r="Z34" s="70">
        <f t="shared" si="4"/>
        <v>100</v>
      </c>
    </row>
    <row r="35" spans="1:26" ht="16.2" thickBot="1" x14ac:dyDescent="0.35">
      <c r="A35" s="21"/>
      <c r="B35" s="23" t="s">
        <v>172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>
        <f t="shared" si="1"/>
        <v>0</v>
      </c>
      <c r="Z35" s="70">
        <f>Y35/20*100</f>
        <v>0</v>
      </c>
    </row>
    <row r="36" spans="1:26" ht="16.2" thickBot="1" x14ac:dyDescent="0.35">
      <c r="A36" s="21"/>
      <c r="B36" s="23" t="s">
        <v>173</v>
      </c>
      <c r="C36" s="7"/>
      <c r="D36" s="7">
        <v>1</v>
      </c>
      <c r="E36" s="7"/>
      <c r="F36" s="7"/>
      <c r="G36" s="7"/>
      <c r="H36" s="7">
        <v>1</v>
      </c>
      <c r="I36" s="7">
        <v>1</v>
      </c>
      <c r="J36" s="7"/>
      <c r="K36" s="7"/>
      <c r="L36" s="7"/>
      <c r="M36" s="7">
        <v>1</v>
      </c>
      <c r="N36" s="7"/>
      <c r="O36" s="7">
        <v>1</v>
      </c>
      <c r="P36" s="7">
        <v>1</v>
      </c>
      <c r="Q36" s="7"/>
      <c r="R36" s="7">
        <v>1</v>
      </c>
      <c r="S36" s="7"/>
      <c r="T36" s="7">
        <v>1</v>
      </c>
      <c r="U36" s="7">
        <v>1</v>
      </c>
      <c r="V36" s="7"/>
      <c r="W36" s="7">
        <v>1</v>
      </c>
      <c r="X36" s="7"/>
      <c r="Y36" s="7">
        <f t="shared" si="1"/>
        <v>10</v>
      </c>
      <c r="Z36" s="70">
        <f t="shared" ref="Z36:Z88" si="5">Y36/20*100</f>
        <v>50</v>
      </c>
    </row>
    <row r="37" spans="1:26" ht="16.2" thickBot="1" x14ac:dyDescent="0.35">
      <c r="A37" s="21"/>
      <c r="B37" s="23" t="s">
        <v>174</v>
      </c>
      <c r="C37" s="7"/>
      <c r="D37" s="7"/>
      <c r="E37" s="7"/>
      <c r="F37" s="7">
        <v>1</v>
      </c>
      <c r="G37" s="7"/>
      <c r="H37" s="7"/>
      <c r="I37" s="7"/>
      <c r="J37" s="7">
        <v>1</v>
      </c>
      <c r="K37" s="7">
        <v>1</v>
      </c>
      <c r="L37" s="7"/>
      <c r="M37" s="7"/>
      <c r="N37" s="7"/>
      <c r="O37" s="7"/>
      <c r="P37" s="7"/>
      <c r="Q37" s="7">
        <v>1</v>
      </c>
      <c r="R37" s="7"/>
      <c r="S37" s="7"/>
      <c r="T37" s="7"/>
      <c r="U37" s="7"/>
      <c r="V37" s="7">
        <v>1</v>
      </c>
      <c r="W37" s="7"/>
      <c r="X37" s="7"/>
      <c r="Y37" s="7">
        <f t="shared" si="1"/>
        <v>5</v>
      </c>
      <c r="Z37" s="70">
        <f t="shared" si="5"/>
        <v>25</v>
      </c>
    </row>
    <row r="38" spans="1:26" ht="16.2" thickBot="1" x14ac:dyDescent="0.35">
      <c r="A38" s="21"/>
      <c r="B38" s="23" t="s">
        <v>175</v>
      </c>
      <c r="C38" s="7"/>
      <c r="D38" s="7"/>
      <c r="E38" s="7">
        <v>1</v>
      </c>
      <c r="F38" s="7"/>
      <c r="G38" s="7"/>
      <c r="H38" s="7"/>
      <c r="I38" s="7"/>
      <c r="J38" s="7"/>
      <c r="K38" s="7"/>
      <c r="L38" s="7"/>
      <c r="M38" s="7"/>
      <c r="N38" s="7">
        <v>1</v>
      </c>
      <c r="O38" s="7"/>
      <c r="P38" s="7"/>
      <c r="Q38" s="7"/>
      <c r="R38" s="7"/>
      <c r="S38" s="7"/>
      <c r="T38" s="7"/>
      <c r="U38" s="7"/>
      <c r="V38" s="7"/>
      <c r="W38" s="7"/>
      <c r="X38" s="7"/>
      <c r="Y38" s="7">
        <f t="shared" si="1"/>
        <v>2</v>
      </c>
      <c r="Z38" s="70">
        <f t="shared" si="5"/>
        <v>10</v>
      </c>
    </row>
    <row r="39" spans="1:26" ht="16.2" thickBot="1" x14ac:dyDescent="0.35">
      <c r="A39" s="21"/>
      <c r="B39" s="23" t="s">
        <v>72</v>
      </c>
      <c r="C39" s="7">
        <v>1</v>
      </c>
      <c r="D39" s="7"/>
      <c r="E39" s="7"/>
      <c r="F39" s="7"/>
      <c r="G39" s="7">
        <v>1</v>
      </c>
      <c r="H39" s="7"/>
      <c r="I39" s="7"/>
      <c r="J39" s="7"/>
      <c r="K39" s="7"/>
      <c r="L39" s="7">
        <v>1</v>
      </c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>
        <f t="shared" si="1"/>
        <v>3</v>
      </c>
      <c r="Z39" s="70">
        <f t="shared" si="5"/>
        <v>15</v>
      </c>
    </row>
    <row r="40" spans="1:26" ht="21.75" customHeight="1" thickBot="1" x14ac:dyDescent="0.35">
      <c r="A40" s="48" t="s">
        <v>111</v>
      </c>
      <c r="B40" s="49" t="s">
        <v>59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2">
        <f>SUM(Y35:Y39)</f>
        <v>20</v>
      </c>
      <c r="Z40" s="70">
        <f t="shared" si="5"/>
        <v>100</v>
      </c>
    </row>
    <row r="41" spans="1:26" ht="16.2" thickBot="1" x14ac:dyDescent="0.35">
      <c r="A41" s="21"/>
      <c r="B41" s="23" t="s">
        <v>172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>
        <f t="shared" si="1"/>
        <v>0</v>
      </c>
      <c r="Z41" s="70">
        <f t="shared" si="5"/>
        <v>0</v>
      </c>
    </row>
    <row r="42" spans="1:26" ht="16.2" thickBot="1" x14ac:dyDescent="0.35">
      <c r="A42" s="21"/>
      <c r="B42" s="23" t="s">
        <v>173</v>
      </c>
      <c r="C42" s="7"/>
      <c r="D42" s="7">
        <v>1</v>
      </c>
      <c r="E42" s="7">
        <v>1</v>
      </c>
      <c r="F42" s="7">
        <v>1</v>
      </c>
      <c r="G42" s="7"/>
      <c r="H42" s="7">
        <v>1</v>
      </c>
      <c r="I42" s="7"/>
      <c r="J42" s="7">
        <v>1</v>
      </c>
      <c r="K42" s="7"/>
      <c r="L42" s="7">
        <v>1</v>
      </c>
      <c r="M42" s="7">
        <v>1</v>
      </c>
      <c r="N42" s="7"/>
      <c r="O42" s="7">
        <v>1</v>
      </c>
      <c r="P42" s="7">
        <v>1</v>
      </c>
      <c r="Q42" s="7">
        <v>1</v>
      </c>
      <c r="R42" s="7">
        <v>1</v>
      </c>
      <c r="S42" s="7"/>
      <c r="T42" s="7">
        <v>1</v>
      </c>
      <c r="U42" s="7">
        <v>1</v>
      </c>
      <c r="V42" s="7"/>
      <c r="W42" s="7"/>
      <c r="X42" s="7"/>
      <c r="Y42" s="7">
        <f t="shared" si="1"/>
        <v>13</v>
      </c>
      <c r="Z42" s="70">
        <f t="shared" si="5"/>
        <v>65</v>
      </c>
    </row>
    <row r="43" spans="1:26" ht="16.2" thickBot="1" x14ac:dyDescent="0.35">
      <c r="A43" s="21"/>
      <c r="B43" s="23" t="s">
        <v>174</v>
      </c>
      <c r="C43" s="7"/>
      <c r="D43" s="7"/>
      <c r="E43" s="7"/>
      <c r="F43" s="7"/>
      <c r="G43" s="7"/>
      <c r="H43" s="7"/>
      <c r="I43" s="7">
        <v>1</v>
      </c>
      <c r="J43" s="7"/>
      <c r="K43" s="7">
        <v>1</v>
      </c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>
        <v>1</v>
      </c>
      <c r="X43" s="7"/>
      <c r="Y43" s="7">
        <f t="shared" si="1"/>
        <v>3</v>
      </c>
      <c r="Z43" s="70">
        <f t="shared" si="5"/>
        <v>15</v>
      </c>
    </row>
    <row r="44" spans="1:26" ht="16.2" thickBot="1" x14ac:dyDescent="0.35">
      <c r="A44" s="21"/>
      <c r="B44" s="23" t="s">
        <v>175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>
        <f t="shared" si="1"/>
        <v>0</v>
      </c>
      <c r="Z44" s="70">
        <f t="shared" si="5"/>
        <v>0</v>
      </c>
    </row>
    <row r="45" spans="1:26" ht="16.2" thickBot="1" x14ac:dyDescent="0.35">
      <c r="A45" s="21"/>
      <c r="B45" s="23" t="s">
        <v>72</v>
      </c>
      <c r="C45" s="7">
        <v>1</v>
      </c>
      <c r="D45" s="7"/>
      <c r="E45" s="7"/>
      <c r="F45" s="7"/>
      <c r="G45" s="7">
        <v>1</v>
      </c>
      <c r="H45" s="7"/>
      <c r="I45" s="7"/>
      <c r="J45" s="7"/>
      <c r="K45" s="7"/>
      <c r="L45" s="7"/>
      <c r="M45" s="7"/>
      <c r="N45" s="7">
        <v>1</v>
      </c>
      <c r="O45" s="7"/>
      <c r="P45" s="7"/>
      <c r="Q45" s="7"/>
      <c r="R45" s="7"/>
      <c r="S45" s="7"/>
      <c r="T45" s="7"/>
      <c r="U45" s="7"/>
      <c r="V45" s="7">
        <v>1</v>
      </c>
      <c r="W45" s="7"/>
      <c r="X45" s="7"/>
      <c r="Y45" s="7">
        <f t="shared" si="1"/>
        <v>4</v>
      </c>
      <c r="Z45" s="70">
        <f t="shared" si="5"/>
        <v>20</v>
      </c>
    </row>
    <row r="46" spans="1:26" ht="38.25" customHeight="1" thickBot="1" x14ac:dyDescent="0.35">
      <c r="A46" s="48" t="s">
        <v>113</v>
      </c>
      <c r="B46" s="49" t="s">
        <v>60</v>
      </c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2">
        <f>SUM(Y41:Y45)</f>
        <v>20</v>
      </c>
      <c r="Z46" s="70">
        <f t="shared" si="5"/>
        <v>100</v>
      </c>
    </row>
    <row r="47" spans="1:26" ht="16.2" thickBot="1" x14ac:dyDescent="0.35">
      <c r="A47" s="21"/>
      <c r="B47" s="23" t="s">
        <v>172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>
        <v>1</v>
      </c>
      <c r="O47" s="7"/>
      <c r="P47" s="7"/>
      <c r="Q47" s="7"/>
      <c r="R47" s="7"/>
      <c r="S47" s="7"/>
      <c r="T47" s="7"/>
      <c r="U47" s="7"/>
      <c r="V47" s="7"/>
      <c r="W47" s="7"/>
      <c r="X47" s="7"/>
      <c r="Y47" s="7">
        <f t="shared" si="1"/>
        <v>1</v>
      </c>
      <c r="Z47" s="70">
        <f t="shared" si="5"/>
        <v>5</v>
      </c>
    </row>
    <row r="48" spans="1:26" ht="16.2" thickBot="1" x14ac:dyDescent="0.35">
      <c r="A48" s="21"/>
      <c r="B48" s="23" t="s">
        <v>173</v>
      </c>
      <c r="C48" s="7">
        <v>1</v>
      </c>
      <c r="D48" s="7">
        <v>1</v>
      </c>
      <c r="E48" s="7">
        <v>1</v>
      </c>
      <c r="F48" s="7">
        <v>1</v>
      </c>
      <c r="G48" s="7">
        <v>1</v>
      </c>
      <c r="H48" s="7">
        <v>1</v>
      </c>
      <c r="I48" s="7">
        <v>1</v>
      </c>
      <c r="J48" s="7">
        <v>1</v>
      </c>
      <c r="K48" s="7"/>
      <c r="L48" s="7"/>
      <c r="M48" s="7">
        <v>1</v>
      </c>
      <c r="N48" s="7"/>
      <c r="O48" s="7">
        <v>1</v>
      </c>
      <c r="P48" s="7">
        <v>1</v>
      </c>
      <c r="Q48" s="7">
        <v>1</v>
      </c>
      <c r="R48" s="7">
        <v>1</v>
      </c>
      <c r="S48" s="7"/>
      <c r="T48" s="7">
        <v>1</v>
      </c>
      <c r="U48" s="7">
        <v>1</v>
      </c>
      <c r="V48" s="7">
        <v>1</v>
      </c>
      <c r="W48" s="7">
        <v>1</v>
      </c>
      <c r="X48" s="7"/>
      <c r="Y48" s="7">
        <f t="shared" si="1"/>
        <v>17</v>
      </c>
      <c r="Z48" s="70">
        <f t="shared" si="5"/>
        <v>85</v>
      </c>
    </row>
    <row r="49" spans="1:26" ht="16.2" thickBot="1" x14ac:dyDescent="0.35">
      <c r="A49" s="21"/>
      <c r="B49" s="23" t="s">
        <v>174</v>
      </c>
      <c r="C49" s="7"/>
      <c r="D49" s="7"/>
      <c r="E49" s="7"/>
      <c r="F49" s="7"/>
      <c r="G49" s="7"/>
      <c r="H49" s="7"/>
      <c r="I49" s="7"/>
      <c r="J49" s="7"/>
      <c r="K49" s="7">
        <v>1</v>
      </c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>
        <f t="shared" si="1"/>
        <v>1</v>
      </c>
      <c r="Z49" s="70">
        <f t="shared" si="5"/>
        <v>5</v>
      </c>
    </row>
    <row r="50" spans="1:26" ht="16.2" thickBot="1" x14ac:dyDescent="0.35">
      <c r="A50" s="21"/>
      <c r="B50" s="23" t="s">
        <v>175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>
        <f t="shared" si="1"/>
        <v>0</v>
      </c>
      <c r="Z50" s="70">
        <f t="shared" si="5"/>
        <v>0</v>
      </c>
    </row>
    <row r="51" spans="1:26" ht="16.2" thickBot="1" x14ac:dyDescent="0.35">
      <c r="A51" s="21"/>
      <c r="B51" s="23" t="s">
        <v>72</v>
      </c>
      <c r="C51" s="7"/>
      <c r="D51" s="7"/>
      <c r="E51" s="7"/>
      <c r="F51" s="7"/>
      <c r="G51" s="7"/>
      <c r="H51" s="7"/>
      <c r="I51" s="7"/>
      <c r="J51" s="7"/>
      <c r="K51" s="7"/>
      <c r="L51" s="7">
        <v>1</v>
      </c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>
        <f t="shared" si="1"/>
        <v>1</v>
      </c>
      <c r="Z51" s="70">
        <f t="shared" si="5"/>
        <v>5</v>
      </c>
    </row>
    <row r="52" spans="1:26" ht="33.75" customHeight="1" thickBot="1" x14ac:dyDescent="0.35">
      <c r="A52" s="48" t="s">
        <v>115</v>
      </c>
      <c r="B52" s="49" t="s">
        <v>61</v>
      </c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2">
        <f>SUM(Y47:Y51)</f>
        <v>20</v>
      </c>
      <c r="Z52" s="70">
        <f t="shared" si="5"/>
        <v>100</v>
      </c>
    </row>
    <row r="53" spans="1:26" ht="16.2" thickBot="1" x14ac:dyDescent="0.35">
      <c r="A53" s="21"/>
      <c r="B53" s="23" t="s">
        <v>172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>
        <f t="shared" si="1"/>
        <v>0</v>
      </c>
      <c r="Z53" s="70">
        <f t="shared" si="5"/>
        <v>0</v>
      </c>
    </row>
    <row r="54" spans="1:26" ht="16.2" thickBot="1" x14ac:dyDescent="0.35">
      <c r="A54" s="21"/>
      <c r="B54" s="23" t="s">
        <v>173</v>
      </c>
      <c r="C54" s="7"/>
      <c r="D54" s="7">
        <v>1</v>
      </c>
      <c r="E54" s="7">
        <v>1</v>
      </c>
      <c r="F54" s="7">
        <v>1</v>
      </c>
      <c r="G54" s="7"/>
      <c r="H54" s="7">
        <v>1</v>
      </c>
      <c r="I54" s="7">
        <v>1</v>
      </c>
      <c r="J54" s="7"/>
      <c r="K54" s="7">
        <v>1</v>
      </c>
      <c r="L54" s="7"/>
      <c r="M54" s="7">
        <v>1</v>
      </c>
      <c r="N54" s="7">
        <v>1</v>
      </c>
      <c r="O54" s="7">
        <v>1</v>
      </c>
      <c r="P54" s="7">
        <v>1</v>
      </c>
      <c r="Q54" s="7"/>
      <c r="R54" s="7">
        <v>1</v>
      </c>
      <c r="S54" s="7"/>
      <c r="T54" s="7">
        <v>1</v>
      </c>
      <c r="U54" s="7">
        <v>1</v>
      </c>
      <c r="V54" s="7"/>
      <c r="W54" s="7">
        <v>1</v>
      </c>
      <c r="X54" s="7"/>
      <c r="Y54" s="7">
        <f t="shared" si="1"/>
        <v>14</v>
      </c>
      <c r="Z54" s="70">
        <f t="shared" si="5"/>
        <v>70</v>
      </c>
    </row>
    <row r="55" spans="1:26" ht="16.2" thickBot="1" x14ac:dyDescent="0.35">
      <c r="A55" s="21"/>
      <c r="B55" s="23" t="s">
        <v>174</v>
      </c>
      <c r="C55" s="7">
        <v>1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>
        <v>1</v>
      </c>
      <c r="W55" s="7"/>
      <c r="X55" s="7"/>
      <c r="Y55" s="7">
        <f t="shared" si="1"/>
        <v>2</v>
      </c>
      <c r="Z55" s="70">
        <f t="shared" si="5"/>
        <v>10</v>
      </c>
    </row>
    <row r="56" spans="1:26" ht="16.2" thickBot="1" x14ac:dyDescent="0.35">
      <c r="A56" s="21"/>
      <c r="B56" s="23" t="s">
        <v>175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>
        <f t="shared" si="1"/>
        <v>0</v>
      </c>
      <c r="Z56" s="70">
        <f t="shared" si="5"/>
        <v>0</v>
      </c>
    </row>
    <row r="57" spans="1:26" ht="16.2" thickBot="1" x14ac:dyDescent="0.35">
      <c r="A57" s="21"/>
      <c r="B57" s="23" t="s">
        <v>72</v>
      </c>
      <c r="C57" s="7"/>
      <c r="D57" s="7"/>
      <c r="E57" s="7"/>
      <c r="F57" s="7"/>
      <c r="G57" s="7">
        <v>1</v>
      </c>
      <c r="H57" s="7"/>
      <c r="I57" s="7"/>
      <c r="J57" s="7">
        <v>1</v>
      </c>
      <c r="K57" s="7"/>
      <c r="L57" s="7">
        <v>1</v>
      </c>
      <c r="M57" s="7"/>
      <c r="N57" s="7"/>
      <c r="O57" s="7"/>
      <c r="P57" s="7"/>
      <c r="Q57" s="7">
        <v>1</v>
      </c>
      <c r="R57" s="7"/>
      <c r="S57" s="7"/>
      <c r="T57" s="7"/>
      <c r="U57" s="7"/>
      <c r="V57" s="7"/>
      <c r="W57" s="7"/>
      <c r="X57" s="7"/>
      <c r="Y57" s="7">
        <f t="shared" si="1"/>
        <v>4</v>
      </c>
      <c r="Z57" s="70">
        <f t="shared" si="5"/>
        <v>20</v>
      </c>
    </row>
    <row r="58" spans="1:26" ht="24.75" customHeight="1" thickBot="1" x14ac:dyDescent="0.35">
      <c r="A58" s="48" t="s">
        <v>117</v>
      </c>
      <c r="B58" s="49" t="s">
        <v>62</v>
      </c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2">
        <f>SUM(Y53:Y57)</f>
        <v>20</v>
      </c>
      <c r="Z58" s="70">
        <f t="shared" si="5"/>
        <v>100</v>
      </c>
    </row>
    <row r="59" spans="1:26" ht="16.2" thickBot="1" x14ac:dyDescent="0.35">
      <c r="A59" s="21"/>
      <c r="B59" s="23" t="s">
        <v>172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>
        <f t="shared" si="1"/>
        <v>0</v>
      </c>
      <c r="Z59" s="70">
        <f t="shared" si="5"/>
        <v>0</v>
      </c>
    </row>
    <row r="60" spans="1:26" ht="16.2" thickBot="1" x14ac:dyDescent="0.35">
      <c r="A60" s="21"/>
      <c r="B60" s="23" t="s">
        <v>173</v>
      </c>
      <c r="C60" s="7"/>
      <c r="D60" s="7">
        <v>1</v>
      </c>
      <c r="E60" s="7">
        <v>1</v>
      </c>
      <c r="F60" s="7">
        <v>1</v>
      </c>
      <c r="G60" s="7"/>
      <c r="H60" s="7"/>
      <c r="I60" s="7">
        <v>1</v>
      </c>
      <c r="J60" s="7"/>
      <c r="K60" s="7">
        <v>1</v>
      </c>
      <c r="L60" s="7"/>
      <c r="M60" s="7">
        <v>1</v>
      </c>
      <c r="N60" s="7">
        <v>1</v>
      </c>
      <c r="O60" s="7"/>
      <c r="P60" s="7">
        <v>1</v>
      </c>
      <c r="Q60" s="7"/>
      <c r="R60" s="7">
        <v>1</v>
      </c>
      <c r="S60" s="7"/>
      <c r="T60" s="7"/>
      <c r="U60" s="7">
        <v>1</v>
      </c>
      <c r="V60" s="7">
        <v>1</v>
      </c>
      <c r="W60" s="7"/>
      <c r="X60" s="7"/>
      <c r="Y60" s="7">
        <f t="shared" si="1"/>
        <v>11</v>
      </c>
      <c r="Z60" s="70">
        <f t="shared" si="5"/>
        <v>55.000000000000007</v>
      </c>
    </row>
    <row r="61" spans="1:26" ht="16.2" thickBot="1" x14ac:dyDescent="0.35">
      <c r="A61" s="21"/>
      <c r="B61" s="23" t="s">
        <v>174</v>
      </c>
      <c r="C61" s="7"/>
      <c r="D61" s="7"/>
      <c r="E61" s="7"/>
      <c r="F61" s="7"/>
      <c r="G61" s="7"/>
      <c r="H61" s="7"/>
      <c r="I61" s="7"/>
      <c r="J61" s="7">
        <v>1</v>
      </c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>
        <v>1</v>
      </c>
      <c r="X61" s="7"/>
      <c r="Y61" s="7">
        <f t="shared" si="1"/>
        <v>2</v>
      </c>
      <c r="Z61" s="70">
        <f t="shared" si="5"/>
        <v>10</v>
      </c>
    </row>
    <row r="62" spans="1:26" ht="16.2" thickBot="1" x14ac:dyDescent="0.35">
      <c r="A62" s="21"/>
      <c r="B62" s="23" t="s">
        <v>175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>
        <f t="shared" si="1"/>
        <v>0</v>
      </c>
      <c r="Z62" s="70">
        <f t="shared" si="5"/>
        <v>0</v>
      </c>
    </row>
    <row r="63" spans="1:26" ht="16.2" thickBot="1" x14ac:dyDescent="0.35">
      <c r="A63" s="21"/>
      <c r="B63" s="23" t="s">
        <v>72</v>
      </c>
      <c r="C63" s="7">
        <v>1</v>
      </c>
      <c r="D63" s="7"/>
      <c r="E63" s="7"/>
      <c r="F63" s="7"/>
      <c r="G63" s="7">
        <v>1</v>
      </c>
      <c r="H63" s="7">
        <v>1</v>
      </c>
      <c r="I63" s="7"/>
      <c r="J63" s="7"/>
      <c r="K63" s="7"/>
      <c r="L63" s="7">
        <v>1</v>
      </c>
      <c r="M63" s="7"/>
      <c r="N63" s="7"/>
      <c r="O63" s="7">
        <v>1</v>
      </c>
      <c r="P63" s="7"/>
      <c r="Q63" s="7">
        <v>1</v>
      </c>
      <c r="R63" s="7"/>
      <c r="S63" s="7"/>
      <c r="T63" s="7">
        <v>1</v>
      </c>
      <c r="U63" s="7"/>
      <c r="V63" s="7"/>
      <c r="W63" s="7"/>
      <c r="X63" s="7"/>
      <c r="Y63" s="7">
        <f t="shared" si="1"/>
        <v>7</v>
      </c>
      <c r="Z63" s="70">
        <f t="shared" si="5"/>
        <v>35</v>
      </c>
    </row>
    <row r="64" spans="1:26" ht="63.75" customHeight="1" thickBot="1" x14ac:dyDescent="0.35">
      <c r="A64" s="48" t="s">
        <v>119</v>
      </c>
      <c r="B64" s="49" t="s">
        <v>171</v>
      </c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2">
        <f>SUM(Y59:Y63)</f>
        <v>20</v>
      </c>
      <c r="Z64" s="70">
        <f t="shared" si="5"/>
        <v>100</v>
      </c>
    </row>
    <row r="65" spans="1:26" ht="16.2" thickBot="1" x14ac:dyDescent="0.35">
      <c r="A65" s="21"/>
      <c r="B65" s="23" t="s">
        <v>172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>
        <f t="shared" si="1"/>
        <v>0</v>
      </c>
      <c r="Z65" s="70">
        <f t="shared" si="5"/>
        <v>0</v>
      </c>
    </row>
    <row r="66" spans="1:26" ht="16.2" thickBot="1" x14ac:dyDescent="0.35">
      <c r="A66" s="21"/>
      <c r="B66" s="23" t="s">
        <v>173</v>
      </c>
      <c r="C66" s="7"/>
      <c r="D66" s="7">
        <v>1</v>
      </c>
      <c r="E66" s="7"/>
      <c r="F66" s="7"/>
      <c r="G66" s="7"/>
      <c r="H66" s="7">
        <v>1</v>
      </c>
      <c r="I66" s="7"/>
      <c r="J66" s="7"/>
      <c r="K66" s="7">
        <v>1</v>
      </c>
      <c r="L66" s="7"/>
      <c r="M66" s="7">
        <v>1</v>
      </c>
      <c r="N66" s="7"/>
      <c r="O66" s="7"/>
      <c r="P66" s="7">
        <v>1</v>
      </c>
      <c r="Q66" s="7"/>
      <c r="R66" s="7">
        <v>1</v>
      </c>
      <c r="S66" s="7"/>
      <c r="T66" s="7"/>
      <c r="U66" s="7">
        <v>1</v>
      </c>
      <c r="V66" s="7"/>
      <c r="W66" s="7">
        <v>1</v>
      </c>
      <c r="X66" s="7"/>
      <c r="Y66" s="7">
        <f t="shared" si="1"/>
        <v>8</v>
      </c>
      <c r="Z66" s="70">
        <f t="shared" si="5"/>
        <v>40</v>
      </c>
    </row>
    <row r="67" spans="1:26" ht="16.2" thickBot="1" x14ac:dyDescent="0.35">
      <c r="A67" s="21"/>
      <c r="B67" s="23" t="s">
        <v>174</v>
      </c>
      <c r="C67" s="7"/>
      <c r="D67" s="7"/>
      <c r="E67" s="7"/>
      <c r="F67" s="7"/>
      <c r="G67" s="7"/>
      <c r="H67" s="7"/>
      <c r="I67" s="7">
        <v>1</v>
      </c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>
        <f t="shared" si="1"/>
        <v>1</v>
      </c>
      <c r="Z67" s="70">
        <f t="shared" si="5"/>
        <v>5</v>
      </c>
    </row>
    <row r="68" spans="1:26" ht="16.2" thickBot="1" x14ac:dyDescent="0.35">
      <c r="A68" s="21"/>
      <c r="B68" s="23" t="s">
        <v>175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>
        <f t="shared" si="1"/>
        <v>0</v>
      </c>
      <c r="Z68" s="70">
        <f t="shared" si="5"/>
        <v>0</v>
      </c>
    </row>
    <row r="69" spans="1:26" ht="16.2" thickBot="1" x14ac:dyDescent="0.35">
      <c r="A69" s="21"/>
      <c r="B69" s="23" t="s">
        <v>72</v>
      </c>
      <c r="C69" s="7">
        <v>1</v>
      </c>
      <c r="D69" s="7"/>
      <c r="E69" s="7">
        <v>1</v>
      </c>
      <c r="F69" s="7">
        <v>1</v>
      </c>
      <c r="G69" s="7">
        <v>1</v>
      </c>
      <c r="H69" s="7"/>
      <c r="I69" s="7"/>
      <c r="J69" s="7">
        <v>1</v>
      </c>
      <c r="K69" s="7"/>
      <c r="L69" s="7">
        <v>1</v>
      </c>
      <c r="M69" s="7"/>
      <c r="N69" s="7">
        <v>1</v>
      </c>
      <c r="O69" s="7">
        <v>1</v>
      </c>
      <c r="P69" s="7"/>
      <c r="Q69" s="7">
        <v>1</v>
      </c>
      <c r="R69" s="7"/>
      <c r="S69" s="7"/>
      <c r="T69" s="7">
        <v>1</v>
      </c>
      <c r="U69" s="7"/>
      <c r="V69" s="7">
        <v>1</v>
      </c>
      <c r="W69" s="7"/>
      <c r="X69" s="7"/>
      <c r="Y69" s="7">
        <f t="shared" si="1"/>
        <v>11</v>
      </c>
      <c r="Z69" s="70">
        <f t="shared" si="5"/>
        <v>55.000000000000007</v>
      </c>
    </row>
    <row r="70" spans="1:26" ht="59.25" customHeight="1" thickBot="1" x14ac:dyDescent="0.35">
      <c r="A70" s="48" t="s">
        <v>121</v>
      </c>
      <c r="B70" s="49" t="s">
        <v>64</v>
      </c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2">
        <f>SUM(Y65:Y69)</f>
        <v>20</v>
      </c>
      <c r="Z70" s="70">
        <f t="shared" si="5"/>
        <v>100</v>
      </c>
    </row>
    <row r="71" spans="1:26" ht="16.2" thickBot="1" x14ac:dyDescent="0.35">
      <c r="A71" s="21"/>
      <c r="B71" s="23" t="s">
        <v>172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>
        <f t="shared" ref="Y71:Y87" si="6">SUM(C71:X71)</f>
        <v>0</v>
      </c>
      <c r="Z71" s="70">
        <f t="shared" si="5"/>
        <v>0</v>
      </c>
    </row>
    <row r="72" spans="1:26" ht="16.2" thickBot="1" x14ac:dyDescent="0.35">
      <c r="A72" s="21"/>
      <c r="B72" s="23" t="s">
        <v>173</v>
      </c>
      <c r="C72" s="7"/>
      <c r="D72" s="7">
        <v>1</v>
      </c>
      <c r="E72" s="7"/>
      <c r="F72" s="7"/>
      <c r="G72" s="7"/>
      <c r="H72" s="7"/>
      <c r="I72" s="7">
        <v>1</v>
      </c>
      <c r="J72" s="7"/>
      <c r="K72" s="7"/>
      <c r="L72" s="7"/>
      <c r="M72" s="7"/>
      <c r="N72" s="7"/>
      <c r="O72" s="7"/>
      <c r="P72" s="7">
        <v>1</v>
      </c>
      <c r="Q72" s="7"/>
      <c r="R72" s="7"/>
      <c r="S72" s="7"/>
      <c r="T72" s="7"/>
      <c r="U72" s="7">
        <v>1</v>
      </c>
      <c r="V72" s="7"/>
      <c r="W72" s="7"/>
      <c r="X72" s="7"/>
      <c r="Y72" s="7">
        <f t="shared" si="6"/>
        <v>4</v>
      </c>
      <c r="Z72" s="70">
        <f t="shared" si="5"/>
        <v>20</v>
      </c>
    </row>
    <row r="73" spans="1:26" ht="16.2" thickBot="1" x14ac:dyDescent="0.35">
      <c r="A73" s="21"/>
      <c r="B73" s="23" t="s">
        <v>174</v>
      </c>
      <c r="C73" s="7"/>
      <c r="D73" s="7"/>
      <c r="E73" s="7"/>
      <c r="F73" s="7">
        <v>1</v>
      </c>
      <c r="G73" s="7"/>
      <c r="H73" s="7"/>
      <c r="I73" s="7"/>
      <c r="J73" s="7">
        <v>1</v>
      </c>
      <c r="K73" s="7">
        <v>1</v>
      </c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>
        <f t="shared" si="6"/>
        <v>3</v>
      </c>
      <c r="Z73" s="70">
        <f t="shared" si="5"/>
        <v>15</v>
      </c>
    </row>
    <row r="74" spans="1:26" ht="16.2" thickBot="1" x14ac:dyDescent="0.35">
      <c r="A74" s="21"/>
      <c r="B74" s="23" t="s">
        <v>175</v>
      </c>
      <c r="C74" s="7"/>
      <c r="D74" s="7"/>
      <c r="E74" s="7">
        <v>1</v>
      </c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>
        <v>1</v>
      </c>
      <c r="X74" s="7"/>
      <c r="Y74" s="7">
        <f t="shared" si="6"/>
        <v>2</v>
      </c>
      <c r="Z74" s="70">
        <f t="shared" si="5"/>
        <v>10</v>
      </c>
    </row>
    <row r="75" spans="1:26" ht="16.2" thickBot="1" x14ac:dyDescent="0.35">
      <c r="A75" s="21"/>
      <c r="B75" s="23" t="s">
        <v>72</v>
      </c>
      <c r="C75" s="7">
        <v>1</v>
      </c>
      <c r="D75" s="7"/>
      <c r="E75" s="7"/>
      <c r="F75" s="7"/>
      <c r="G75" s="7">
        <v>1</v>
      </c>
      <c r="H75" s="7">
        <v>1</v>
      </c>
      <c r="I75" s="7"/>
      <c r="J75" s="7"/>
      <c r="K75" s="7"/>
      <c r="L75" s="7">
        <v>1</v>
      </c>
      <c r="M75" s="7">
        <v>1</v>
      </c>
      <c r="N75" s="7">
        <v>1</v>
      </c>
      <c r="O75" s="7">
        <v>1</v>
      </c>
      <c r="P75" s="7"/>
      <c r="Q75" s="7">
        <v>1</v>
      </c>
      <c r="R75" s="7">
        <v>1</v>
      </c>
      <c r="S75" s="7"/>
      <c r="T75" s="7">
        <v>1</v>
      </c>
      <c r="U75" s="7"/>
      <c r="V75" s="7">
        <v>1</v>
      </c>
      <c r="W75" s="7"/>
      <c r="X75" s="7"/>
      <c r="Y75" s="7">
        <f t="shared" si="6"/>
        <v>11</v>
      </c>
      <c r="Z75" s="70">
        <f t="shared" si="5"/>
        <v>55.000000000000007</v>
      </c>
    </row>
    <row r="76" spans="1:26" ht="48" customHeight="1" thickBot="1" x14ac:dyDescent="0.35">
      <c r="A76" s="48" t="s">
        <v>123</v>
      </c>
      <c r="B76" s="49" t="s">
        <v>65</v>
      </c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2">
        <f>SUM(Y71:Y75)</f>
        <v>20</v>
      </c>
      <c r="Z76" s="70">
        <f t="shared" si="5"/>
        <v>100</v>
      </c>
    </row>
    <row r="77" spans="1:26" ht="16.2" thickBot="1" x14ac:dyDescent="0.35">
      <c r="A77" s="21"/>
      <c r="B77" s="23" t="s">
        <v>172</v>
      </c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>
        <f t="shared" si="6"/>
        <v>0</v>
      </c>
      <c r="Z77" s="70">
        <f t="shared" si="5"/>
        <v>0</v>
      </c>
    </row>
    <row r="78" spans="1:26" ht="16.2" thickBot="1" x14ac:dyDescent="0.35">
      <c r="A78" s="21"/>
      <c r="B78" s="23" t="s">
        <v>173</v>
      </c>
      <c r="C78" s="7">
        <v>1</v>
      </c>
      <c r="D78" s="7">
        <v>1</v>
      </c>
      <c r="E78" s="7">
        <v>1</v>
      </c>
      <c r="F78" s="7">
        <v>1</v>
      </c>
      <c r="G78" s="7"/>
      <c r="H78" s="7">
        <v>1</v>
      </c>
      <c r="I78" s="7">
        <v>1</v>
      </c>
      <c r="J78" s="7">
        <v>1</v>
      </c>
      <c r="K78" s="7">
        <v>1</v>
      </c>
      <c r="L78" s="7"/>
      <c r="M78" s="7"/>
      <c r="N78" s="7">
        <v>1</v>
      </c>
      <c r="O78" s="7">
        <v>1</v>
      </c>
      <c r="P78" s="7">
        <v>1</v>
      </c>
      <c r="Q78" s="7">
        <v>1</v>
      </c>
      <c r="R78" s="7">
        <v>1</v>
      </c>
      <c r="S78" s="7"/>
      <c r="T78" s="7"/>
      <c r="U78" s="7">
        <v>1</v>
      </c>
      <c r="V78" s="7"/>
      <c r="W78" s="7">
        <v>1</v>
      </c>
      <c r="X78" s="7"/>
      <c r="Y78" s="7">
        <f t="shared" si="6"/>
        <v>15</v>
      </c>
      <c r="Z78" s="70">
        <f t="shared" si="5"/>
        <v>75</v>
      </c>
    </row>
    <row r="79" spans="1:26" ht="16.2" thickBot="1" x14ac:dyDescent="0.35">
      <c r="A79" s="21"/>
      <c r="B79" s="23" t="s">
        <v>174</v>
      </c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>
        <v>1</v>
      </c>
      <c r="W79" s="7"/>
      <c r="X79" s="7"/>
      <c r="Y79" s="7">
        <f t="shared" si="6"/>
        <v>1</v>
      </c>
      <c r="Z79" s="70">
        <f t="shared" si="5"/>
        <v>5</v>
      </c>
    </row>
    <row r="80" spans="1:26" ht="16.2" thickBot="1" x14ac:dyDescent="0.35">
      <c r="A80" s="21"/>
      <c r="B80" s="23" t="s">
        <v>175</v>
      </c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>
        <f t="shared" si="6"/>
        <v>0</v>
      </c>
      <c r="Z80" s="70">
        <f t="shared" si="5"/>
        <v>0</v>
      </c>
    </row>
    <row r="81" spans="1:26" ht="16.2" thickBot="1" x14ac:dyDescent="0.35">
      <c r="A81" s="21"/>
      <c r="B81" s="23" t="s">
        <v>72</v>
      </c>
      <c r="C81" s="7"/>
      <c r="D81" s="7"/>
      <c r="E81" s="7"/>
      <c r="F81" s="7"/>
      <c r="G81" s="7">
        <v>1</v>
      </c>
      <c r="H81" s="7"/>
      <c r="I81" s="7"/>
      <c r="J81" s="7"/>
      <c r="K81" s="7"/>
      <c r="L81" s="7">
        <v>1</v>
      </c>
      <c r="M81" s="7">
        <v>1</v>
      </c>
      <c r="N81" s="7"/>
      <c r="O81" s="7"/>
      <c r="P81" s="7"/>
      <c r="Q81" s="7"/>
      <c r="R81" s="7"/>
      <c r="S81" s="7"/>
      <c r="T81" s="7">
        <v>1</v>
      </c>
      <c r="U81" s="7"/>
      <c r="V81" s="7"/>
      <c r="W81" s="7"/>
      <c r="X81" s="7"/>
      <c r="Y81" s="7">
        <f t="shared" si="6"/>
        <v>4</v>
      </c>
      <c r="Z81" s="70">
        <f t="shared" si="5"/>
        <v>20</v>
      </c>
    </row>
    <row r="82" spans="1:26" ht="31.8" thickBot="1" x14ac:dyDescent="0.35">
      <c r="A82" s="48" t="s">
        <v>125</v>
      </c>
      <c r="B82" s="49" t="s">
        <v>66</v>
      </c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2">
        <f>SUM(Y77:Y81)</f>
        <v>20</v>
      </c>
      <c r="Z82" s="70">
        <f t="shared" si="5"/>
        <v>100</v>
      </c>
    </row>
    <row r="83" spans="1:26" ht="16.2" thickBot="1" x14ac:dyDescent="0.35">
      <c r="A83" s="21"/>
      <c r="B83" s="23" t="s">
        <v>172</v>
      </c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>
        <f t="shared" si="6"/>
        <v>0</v>
      </c>
      <c r="Z83" s="70">
        <f t="shared" si="5"/>
        <v>0</v>
      </c>
    </row>
    <row r="84" spans="1:26" ht="16.2" thickBot="1" x14ac:dyDescent="0.35">
      <c r="A84" s="21"/>
      <c r="B84" s="23" t="s">
        <v>173</v>
      </c>
      <c r="C84" s="7"/>
      <c r="D84" s="7">
        <v>1</v>
      </c>
      <c r="E84" s="7"/>
      <c r="F84" s="7">
        <v>1</v>
      </c>
      <c r="G84" s="7"/>
      <c r="H84" s="7"/>
      <c r="I84" s="7"/>
      <c r="J84" s="7">
        <v>1</v>
      </c>
      <c r="K84" s="7"/>
      <c r="L84" s="7"/>
      <c r="M84" s="7">
        <v>1</v>
      </c>
      <c r="N84" s="7"/>
      <c r="O84" s="7"/>
      <c r="P84" s="7">
        <v>1</v>
      </c>
      <c r="Q84" s="7"/>
      <c r="R84" s="7">
        <v>1</v>
      </c>
      <c r="S84" s="7"/>
      <c r="T84" s="7"/>
      <c r="U84" s="7"/>
      <c r="V84" s="7"/>
      <c r="W84" s="7">
        <v>1</v>
      </c>
      <c r="X84" s="7"/>
      <c r="Y84" s="7">
        <f t="shared" si="6"/>
        <v>7</v>
      </c>
      <c r="Z84" s="70">
        <f t="shared" si="5"/>
        <v>35</v>
      </c>
    </row>
    <row r="85" spans="1:26" ht="16.2" thickBot="1" x14ac:dyDescent="0.35">
      <c r="A85" s="21"/>
      <c r="B85" s="23" t="s">
        <v>174</v>
      </c>
      <c r="C85" s="7"/>
      <c r="D85" s="7"/>
      <c r="E85" s="7"/>
      <c r="F85" s="7"/>
      <c r="G85" s="7"/>
      <c r="H85" s="7"/>
      <c r="I85" s="7">
        <v>1</v>
      </c>
      <c r="J85" s="7"/>
      <c r="K85" s="7">
        <v>1</v>
      </c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>
        <f t="shared" si="6"/>
        <v>2</v>
      </c>
      <c r="Z85" s="70">
        <f t="shared" si="5"/>
        <v>10</v>
      </c>
    </row>
    <row r="86" spans="1:26" ht="16.2" thickBot="1" x14ac:dyDescent="0.35">
      <c r="A86" s="21"/>
      <c r="B86" s="23" t="s">
        <v>175</v>
      </c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>
        <f t="shared" si="6"/>
        <v>0</v>
      </c>
      <c r="Z86" s="70">
        <f t="shared" si="5"/>
        <v>0</v>
      </c>
    </row>
    <row r="87" spans="1:26" ht="16.2" thickBot="1" x14ac:dyDescent="0.35">
      <c r="A87" s="21"/>
      <c r="B87" s="23" t="s">
        <v>72</v>
      </c>
      <c r="C87" s="7">
        <v>1</v>
      </c>
      <c r="D87" s="7"/>
      <c r="E87" s="7">
        <v>1</v>
      </c>
      <c r="F87" s="7"/>
      <c r="G87" s="7">
        <v>1</v>
      </c>
      <c r="H87" s="7">
        <v>1</v>
      </c>
      <c r="I87" s="7"/>
      <c r="J87" s="7"/>
      <c r="K87" s="7"/>
      <c r="L87" s="7">
        <v>1</v>
      </c>
      <c r="M87" s="7"/>
      <c r="N87" s="7">
        <v>1</v>
      </c>
      <c r="O87" s="7">
        <v>1</v>
      </c>
      <c r="P87" s="7"/>
      <c r="Q87" s="7">
        <v>1</v>
      </c>
      <c r="R87" s="7"/>
      <c r="S87" s="7"/>
      <c r="T87" s="7">
        <v>1</v>
      </c>
      <c r="U87" s="7">
        <v>1</v>
      </c>
      <c r="V87" s="7">
        <v>1</v>
      </c>
      <c r="W87" s="7"/>
      <c r="X87" s="7"/>
      <c r="Y87" s="7">
        <f t="shared" si="6"/>
        <v>11</v>
      </c>
      <c r="Z87" s="70">
        <f t="shared" si="5"/>
        <v>55.000000000000007</v>
      </c>
    </row>
    <row r="88" spans="1:26" x14ac:dyDescent="0.3">
      <c r="Y88" s="69">
        <f>SUM(Y83:Y87)</f>
        <v>20</v>
      </c>
      <c r="Z88" s="70">
        <f t="shared" si="5"/>
        <v>100</v>
      </c>
    </row>
  </sheetData>
  <pageMargins left="0.7" right="0.7" top="0.75" bottom="0.75" header="0.3" footer="0.3"/>
  <pageSetup paperSize="9" scale="52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89"/>
  <sheetViews>
    <sheetView view="pageBreakPreview" zoomScale="60" zoomScaleNormal="100" workbookViewId="0">
      <selection activeCell="A3" sqref="A3:W3"/>
    </sheetView>
  </sheetViews>
  <sheetFormatPr defaultRowHeight="14.4" x14ac:dyDescent="0.3"/>
  <cols>
    <col min="2" max="2" width="32.33203125" customWidth="1"/>
    <col min="3" max="23" width="4.6640625" customWidth="1"/>
    <col min="24" max="24" width="5.109375" customWidth="1"/>
  </cols>
  <sheetData>
    <row r="2" spans="1:26" ht="15.75" x14ac:dyDescent="0.25">
      <c r="A2" s="24"/>
    </row>
    <row r="3" spans="1:26" ht="15.6" x14ac:dyDescent="0.3">
      <c r="A3" s="4" t="s">
        <v>176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26" ht="15" thickBot="1" x14ac:dyDescent="0.35">
      <c r="C4" s="125" t="s">
        <v>177</v>
      </c>
      <c r="D4" s="125"/>
      <c r="E4" s="125"/>
      <c r="F4" s="125"/>
    </row>
    <row r="5" spans="1:26" ht="31.8" thickBot="1" x14ac:dyDescent="0.35">
      <c r="A5" s="45" t="s">
        <v>99</v>
      </c>
      <c r="B5" s="46" t="s">
        <v>53</v>
      </c>
      <c r="C5" s="47">
        <v>1</v>
      </c>
      <c r="D5" s="47">
        <v>2</v>
      </c>
      <c r="E5" s="47">
        <v>3</v>
      </c>
      <c r="F5" s="47">
        <v>4</v>
      </c>
      <c r="G5" s="47">
        <v>5</v>
      </c>
      <c r="H5" s="47">
        <v>6</v>
      </c>
      <c r="I5" s="47">
        <v>7</v>
      </c>
      <c r="J5" s="47">
        <v>8</v>
      </c>
      <c r="K5" s="47">
        <v>9</v>
      </c>
      <c r="L5" s="47">
        <v>10</v>
      </c>
      <c r="M5" s="47">
        <v>11</v>
      </c>
      <c r="N5" s="47">
        <v>12</v>
      </c>
      <c r="O5" s="47">
        <v>13</v>
      </c>
      <c r="P5" s="47">
        <v>14</v>
      </c>
      <c r="Q5" s="47">
        <v>15</v>
      </c>
      <c r="R5" s="47">
        <v>16</v>
      </c>
      <c r="S5" s="47">
        <v>17</v>
      </c>
      <c r="T5" s="47">
        <v>18</v>
      </c>
      <c r="U5" s="47">
        <v>19</v>
      </c>
      <c r="V5" s="47">
        <v>20</v>
      </c>
      <c r="W5" s="47">
        <v>21</v>
      </c>
      <c r="X5" s="47">
        <v>22</v>
      </c>
      <c r="Y5" s="47"/>
    </row>
    <row r="6" spans="1:26" ht="14.7" customHeight="1" thickBot="1" x14ac:dyDescent="0.3">
      <c r="A6" s="21"/>
      <c r="B6" s="23">
        <v>1</v>
      </c>
      <c r="C6" s="7"/>
      <c r="D6" s="7"/>
      <c r="E6" s="7"/>
      <c r="F6" s="7"/>
      <c r="G6" s="7">
        <v>1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>
        <f t="shared" ref="Y6:Y9" si="0">SUM(C6:X6)</f>
        <v>1</v>
      </c>
      <c r="Z6" s="70">
        <f>Y6/21*100</f>
        <v>4.7619047619047619</v>
      </c>
    </row>
    <row r="7" spans="1:26" ht="14.7" customHeight="1" thickBot="1" x14ac:dyDescent="0.3">
      <c r="A7" s="21"/>
      <c r="B7" s="23">
        <v>2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>
        <f t="shared" si="0"/>
        <v>0</v>
      </c>
      <c r="Z7" s="70">
        <f t="shared" ref="Z7:Z11" si="1">Y7/21*100</f>
        <v>0</v>
      </c>
    </row>
    <row r="8" spans="1:26" ht="14.7" customHeight="1" thickBot="1" x14ac:dyDescent="0.3">
      <c r="A8" s="21"/>
      <c r="B8" s="23">
        <v>3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>
        <f t="shared" si="0"/>
        <v>0</v>
      </c>
      <c r="Z8" s="70">
        <f t="shared" si="1"/>
        <v>0</v>
      </c>
    </row>
    <row r="9" spans="1:26" ht="14.7" customHeight="1" thickBot="1" x14ac:dyDescent="0.3">
      <c r="A9" s="21"/>
      <c r="B9" s="23">
        <v>4</v>
      </c>
      <c r="C9" s="7"/>
      <c r="D9" s="7"/>
      <c r="E9" s="7"/>
      <c r="F9" s="7"/>
      <c r="G9" s="7"/>
      <c r="H9" s="7"/>
      <c r="I9" s="7">
        <v>1</v>
      </c>
      <c r="J9" s="7"/>
      <c r="K9" s="7"/>
      <c r="L9" s="7">
        <v>1</v>
      </c>
      <c r="M9" s="7"/>
      <c r="N9" s="7">
        <v>1</v>
      </c>
      <c r="O9" s="7"/>
      <c r="P9" s="7"/>
      <c r="Q9" s="7"/>
      <c r="R9" s="7"/>
      <c r="S9" s="7"/>
      <c r="T9" s="7"/>
      <c r="U9" s="7"/>
      <c r="V9" s="7">
        <v>1</v>
      </c>
      <c r="W9" s="7"/>
      <c r="X9" s="7"/>
      <c r="Y9" s="7">
        <f t="shared" si="0"/>
        <v>4</v>
      </c>
      <c r="Z9" s="70">
        <f t="shared" si="1"/>
        <v>19.047619047619047</v>
      </c>
    </row>
    <row r="10" spans="1:26" ht="14.7" customHeight="1" thickBot="1" x14ac:dyDescent="0.3">
      <c r="A10" s="21"/>
      <c r="B10" s="23">
        <v>5</v>
      </c>
      <c r="C10" s="7">
        <v>1</v>
      </c>
      <c r="D10" s="7">
        <v>1</v>
      </c>
      <c r="E10" s="7">
        <v>1</v>
      </c>
      <c r="F10" s="7">
        <v>1</v>
      </c>
      <c r="G10" s="7"/>
      <c r="H10" s="7">
        <v>1</v>
      </c>
      <c r="I10" s="7"/>
      <c r="J10" s="7">
        <v>1</v>
      </c>
      <c r="K10" s="7">
        <v>1</v>
      </c>
      <c r="L10" s="7"/>
      <c r="M10" s="7">
        <v>1</v>
      </c>
      <c r="N10" s="7"/>
      <c r="O10" s="7">
        <v>1</v>
      </c>
      <c r="P10" s="7">
        <v>1</v>
      </c>
      <c r="Q10" s="7">
        <v>1</v>
      </c>
      <c r="R10" s="7">
        <v>1</v>
      </c>
      <c r="S10" s="7">
        <v>1</v>
      </c>
      <c r="T10" s="7">
        <v>1</v>
      </c>
      <c r="U10" s="7">
        <v>1</v>
      </c>
      <c r="V10" s="7"/>
      <c r="W10" s="7">
        <v>1</v>
      </c>
      <c r="X10" s="7"/>
      <c r="Y10" s="7">
        <f>SUM(C10:X10)</f>
        <v>16</v>
      </c>
      <c r="Z10" s="70">
        <f t="shared" si="1"/>
        <v>76.19047619047619</v>
      </c>
    </row>
    <row r="11" spans="1:26" ht="36.75" customHeight="1" thickBot="1" x14ac:dyDescent="0.35">
      <c r="A11" s="48" t="s">
        <v>101</v>
      </c>
      <c r="B11" s="49" t="s">
        <v>54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>
        <f>SUM(Y6:Y10)</f>
        <v>21</v>
      </c>
      <c r="Z11" s="70">
        <f t="shared" si="1"/>
        <v>100</v>
      </c>
    </row>
    <row r="12" spans="1:26" ht="14.7" customHeight="1" thickBot="1" x14ac:dyDescent="0.3">
      <c r="A12" s="21"/>
      <c r="B12" s="23">
        <v>1</v>
      </c>
      <c r="C12" s="7"/>
      <c r="D12" s="7"/>
      <c r="E12" s="7">
        <v>1</v>
      </c>
      <c r="F12" s="7"/>
      <c r="G12" s="7">
        <v>1</v>
      </c>
      <c r="H12" s="7"/>
      <c r="I12" s="7"/>
      <c r="J12" s="7">
        <v>1</v>
      </c>
      <c r="K12" s="7"/>
      <c r="L12" s="7">
        <v>1</v>
      </c>
      <c r="M12" s="7"/>
      <c r="N12" s="7">
        <v>1</v>
      </c>
      <c r="O12" s="7"/>
      <c r="P12" s="7"/>
      <c r="Q12" s="7">
        <v>1</v>
      </c>
      <c r="R12" s="7"/>
      <c r="S12" s="7"/>
      <c r="T12" s="7">
        <v>1</v>
      </c>
      <c r="U12" s="7"/>
      <c r="V12" s="7"/>
      <c r="W12" s="7"/>
      <c r="X12" s="7"/>
      <c r="Y12" s="7">
        <f t="shared" ref="Y12:Y74" si="2">SUM(C12:X12)</f>
        <v>7</v>
      </c>
      <c r="Z12" s="70">
        <f t="shared" ref="Z12:Z41" si="3">Y12/20*100</f>
        <v>35</v>
      </c>
    </row>
    <row r="13" spans="1:26" ht="14.7" customHeight="1" thickBot="1" x14ac:dyDescent="0.3">
      <c r="A13" s="21"/>
      <c r="B13" s="23">
        <v>2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>
        <v>1</v>
      </c>
      <c r="W13" s="7"/>
      <c r="X13" s="7"/>
      <c r="Y13" s="7">
        <f t="shared" si="2"/>
        <v>1</v>
      </c>
      <c r="Z13" s="70">
        <f t="shared" si="3"/>
        <v>5</v>
      </c>
    </row>
    <row r="14" spans="1:26" ht="14.7" customHeight="1" thickBot="1" x14ac:dyDescent="0.3">
      <c r="A14" s="21"/>
      <c r="B14" s="23">
        <v>3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>
        <f t="shared" si="2"/>
        <v>0</v>
      </c>
      <c r="Z14" s="70">
        <f t="shared" si="3"/>
        <v>0</v>
      </c>
    </row>
    <row r="15" spans="1:26" ht="14.7" customHeight="1" thickBot="1" x14ac:dyDescent="0.3">
      <c r="A15" s="21"/>
      <c r="B15" s="23">
        <v>4</v>
      </c>
      <c r="C15" s="7"/>
      <c r="D15" s="7"/>
      <c r="E15" s="7"/>
      <c r="F15" s="7">
        <v>1</v>
      </c>
      <c r="G15" s="7"/>
      <c r="H15" s="7"/>
      <c r="I15" s="7">
        <v>1</v>
      </c>
      <c r="J15" s="7"/>
      <c r="K15" s="7">
        <v>1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>
        <f t="shared" si="2"/>
        <v>3</v>
      </c>
      <c r="Z15" s="70">
        <f t="shared" si="3"/>
        <v>15</v>
      </c>
    </row>
    <row r="16" spans="1:26" ht="14.7" customHeight="1" thickBot="1" x14ac:dyDescent="0.3">
      <c r="A16" s="21"/>
      <c r="B16" s="23">
        <v>5</v>
      </c>
      <c r="C16" s="7">
        <v>1</v>
      </c>
      <c r="D16" s="7">
        <v>1</v>
      </c>
      <c r="E16" s="7"/>
      <c r="F16" s="7"/>
      <c r="G16" s="7"/>
      <c r="H16" s="7">
        <v>1</v>
      </c>
      <c r="I16" s="7"/>
      <c r="J16" s="7"/>
      <c r="K16" s="7"/>
      <c r="L16" s="7"/>
      <c r="M16" s="7">
        <v>1</v>
      </c>
      <c r="N16" s="7"/>
      <c r="O16" s="7">
        <v>1</v>
      </c>
      <c r="P16" s="7">
        <v>1</v>
      </c>
      <c r="Q16" s="7"/>
      <c r="R16" s="7">
        <v>1</v>
      </c>
      <c r="S16" s="7"/>
      <c r="T16" s="7"/>
      <c r="U16" s="7">
        <v>1</v>
      </c>
      <c r="V16" s="7"/>
      <c r="W16" s="7">
        <v>1</v>
      </c>
      <c r="X16" s="7"/>
      <c r="Y16" s="7">
        <f t="shared" si="2"/>
        <v>9</v>
      </c>
      <c r="Z16" s="70">
        <f t="shared" si="3"/>
        <v>45</v>
      </c>
    </row>
    <row r="17" spans="1:26" ht="70.5" customHeight="1" thickBot="1" x14ac:dyDescent="0.35">
      <c r="A17" s="48" t="s">
        <v>103</v>
      </c>
      <c r="B17" s="49" t="s">
        <v>55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>
        <f>SUM(Y12:Y16)</f>
        <v>20</v>
      </c>
      <c r="Z17" s="70">
        <f t="shared" si="3"/>
        <v>100</v>
      </c>
    </row>
    <row r="18" spans="1:26" ht="14.7" customHeight="1" thickBot="1" x14ac:dyDescent="0.3">
      <c r="A18" s="21"/>
      <c r="B18" s="23">
        <v>1</v>
      </c>
      <c r="C18" s="7"/>
      <c r="D18" s="7"/>
      <c r="E18" s="7">
        <v>1</v>
      </c>
      <c r="F18" s="7"/>
      <c r="G18" s="7">
        <v>1</v>
      </c>
      <c r="H18" s="7"/>
      <c r="I18" s="7"/>
      <c r="J18" s="7"/>
      <c r="K18" s="7"/>
      <c r="L18" s="7">
        <v>1</v>
      </c>
      <c r="M18" s="7"/>
      <c r="N18" s="7"/>
      <c r="O18" s="7"/>
      <c r="P18" s="7"/>
      <c r="Q18" s="7"/>
      <c r="R18" s="7"/>
      <c r="S18" s="7"/>
      <c r="T18" s="7">
        <v>1</v>
      </c>
      <c r="U18" s="7"/>
      <c r="V18" s="7"/>
      <c r="W18" s="7"/>
      <c r="X18" s="7"/>
      <c r="Y18" s="7">
        <f t="shared" si="2"/>
        <v>4</v>
      </c>
      <c r="Z18" s="70">
        <f t="shared" si="3"/>
        <v>20</v>
      </c>
    </row>
    <row r="19" spans="1:26" ht="14.7" customHeight="1" thickBot="1" x14ac:dyDescent="0.3">
      <c r="A19" s="21"/>
      <c r="B19" s="23">
        <v>2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>
        <f t="shared" si="2"/>
        <v>0</v>
      </c>
      <c r="Z19" s="70">
        <f t="shared" si="3"/>
        <v>0</v>
      </c>
    </row>
    <row r="20" spans="1:26" ht="14.7" customHeight="1" thickBot="1" x14ac:dyDescent="0.3">
      <c r="A20" s="21"/>
      <c r="B20" s="23">
        <v>3</v>
      </c>
      <c r="C20" s="7"/>
      <c r="D20" s="7"/>
      <c r="E20" s="7"/>
      <c r="F20" s="7"/>
      <c r="G20" s="7"/>
      <c r="H20" s="7"/>
      <c r="I20" s="7"/>
      <c r="J20" s="7">
        <v>1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>
        <f t="shared" si="2"/>
        <v>1</v>
      </c>
      <c r="Z20" s="70">
        <f t="shared" si="3"/>
        <v>5</v>
      </c>
    </row>
    <row r="21" spans="1:26" ht="14.7" customHeight="1" thickBot="1" x14ac:dyDescent="0.3">
      <c r="A21" s="21"/>
      <c r="B21" s="23">
        <v>4</v>
      </c>
      <c r="C21" s="7"/>
      <c r="D21" s="7"/>
      <c r="E21" s="7"/>
      <c r="F21" s="7"/>
      <c r="G21" s="7"/>
      <c r="H21" s="7"/>
      <c r="I21" s="7">
        <v>1</v>
      </c>
      <c r="J21" s="7"/>
      <c r="K21" s="7">
        <v>1</v>
      </c>
      <c r="L21" s="7"/>
      <c r="M21" s="7"/>
      <c r="N21" s="7">
        <v>1</v>
      </c>
      <c r="O21" s="7"/>
      <c r="P21" s="7"/>
      <c r="Q21" s="7"/>
      <c r="R21" s="7"/>
      <c r="S21" s="7"/>
      <c r="T21" s="7"/>
      <c r="U21" s="7"/>
      <c r="V21" s="7">
        <v>1</v>
      </c>
      <c r="W21" s="7"/>
      <c r="X21" s="7"/>
      <c r="Y21" s="7">
        <f t="shared" si="2"/>
        <v>4</v>
      </c>
      <c r="Z21" s="70">
        <f t="shared" si="3"/>
        <v>20</v>
      </c>
    </row>
    <row r="22" spans="1:26" ht="14.7" customHeight="1" thickBot="1" x14ac:dyDescent="0.3">
      <c r="A22" s="21"/>
      <c r="B22" s="23">
        <v>5</v>
      </c>
      <c r="C22" s="7">
        <v>1</v>
      </c>
      <c r="D22" s="7">
        <v>1</v>
      </c>
      <c r="E22" s="7"/>
      <c r="F22" s="7">
        <v>1</v>
      </c>
      <c r="G22" s="7"/>
      <c r="H22" s="7">
        <v>1</v>
      </c>
      <c r="I22" s="7"/>
      <c r="J22" s="7"/>
      <c r="K22" s="7"/>
      <c r="L22" s="7"/>
      <c r="M22" s="7">
        <v>1</v>
      </c>
      <c r="N22" s="7"/>
      <c r="O22" s="7">
        <v>1</v>
      </c>
      <c r="P22" s="7">
        <v>1</v>
      </c>
      <c r="Q22" s="7">
        <v>1</v>
      </c>
      <c r="R22" s="7">
        <v>1</v>
      </c>
      <c r="S22" s="7"/>
      <c r="T22" s="7"/>
      <c r="U22" s="7">
        <v>1</v>
      </c>
      <c r="V22" s="7"/>
      <c r="W22" s="7">
        <v>1</v>
      </c>
      <c r="X22" s="7"/>
      <c r="Y22" s="7">
        <f t="shared" si="2"/>
        <v>11</v>
      </c>
      <c r="Z22" s="70">
        <f t="shared" si="3"/>
        <v>55.000000000000007</v>
      </c>
    </row>
    <row r="23" spans="1:26" ht="27" customHeight="1" thickBot="1" x14ac:dyDescent="0.35">
      <c r="A23" s="48" t="s">
        <v>105</v>
      </c>
      <c r="B23" s="49" t="s">
        <v>56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>
        <f>SUM(Y18:Y22)</f>
        <v>20</v>
      </c>
      <c r="Z23" s="70">
        <f t="shared" si="3"/>
        <v>100</v>
      </c>
    </row>
    <row r="24" spans="1:26" ht="14.7" customHeight="1" thickBot="1" x14ac:dyDescent="0.3">
      <c r="A24" s="21"/>
      <c r="B24" s="23">
        <v>1</v>
      </c>
      <c r="C24" s="7"/>
      <c r="D24" s="7"/>
      <c r="E24" s="7"/>
      <c r="F24" s="7"/>
      <c r="G24" s="7"/>
      <c r="H24" s="7"/>
      <c r="I24" s="7"/>
      <c r="J24" s="7"/>
      <c r="K24" s="7"/>
      <c r="L24" s="7">
        <v>1</v>
      </c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>
        <f t="shared" si="2"/>
        <v>1</v>
      </c>
      <c r="Z24" s="70">
        <f>Y24/21*100</f>
        <v>4.7619047619047619</v>
      </c>
    </row>
    <row r="25" spans="1:26" ht="14.7" customHeight="1" thickBot="1" x14ac:dyDescent="0.3">
      <c r="A25" s="21"/>
      <c r="B25" s="23">
        <v>2</v>
      </c>
      <c r="C25" s="7"/>
      <c r="D25" s="7"/>
      <c r="E25" s="7">
        <v>1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>
        <v>1</v>
      </c>
      <c r="R25" s="7"/>
      <c r="S25" s="7">
        <v>1</v>
      </c>
      <c r="T25" s="7">
        <v>1</v>
      </c>
      <c r="U25" s="7">
        <v>1</v>
      </c>
      <c r="V25" s="7">
        <v>1</v>
      </c>
      <c r="W25" s="7"/>
      <c r="X25" s="7"/>
      <c r="Y25" s="7">
        <f t="shared" si="2"/>
        <v>6</v>
      </c>
      <c r="Z25" s="70">
        <f t="shared" ref="Z25:Z29" si="4">Y25/21*100</f>
        <v>28.571428571428569</v>
      </c>
    </row>
    <row r="26" spans="1:26" ht="14.7" customHeight="1" thickBot="1" x14ac:dyDescent="0.3">
      <c r="A26" s="21"/>
      <c r="B26" s="23">
        <v>3</v>
      </c>
      <c r="C26" s="7">
        <v>1</v>
      </c>
      <c r="D26" s="7"/>
      <c r="E26" s="7"/>
      <c r="F26" s="7"/>
      <c r="G26" s="7"/>
      <c r="H26" s="7"/>
      <c r="I26" s="7">
        <v>1</v>
      </c>
      <c r="J26" s="7">
        <v>1</v>
      </c>
      <c r="K26" s="7"/>
      <c r="L26" s="7"/>
      <c r="M26" s="7"/>
      <c r="N26" s="7">
        <v>1</v>
      </c>
      <c r="O26" s="7"/>
      <c r="P26" s="7"/>
      <c r="Q26" s="7"/>
      <c r="R26" s="7"/>
      <c r="S26" s="7"/>
      <c r="T26" s="7"/>
      <c r="U26" s="7"/>
      <c r="V26" s="7"/>
      <c r="W26" s="7">
        <v>1</v>
      </c>
      <c r="X26" s="7"/>
      <c r="Y26" s="7">
        <f t="shared" si="2"/>
        <v>5</v>
      </c>
      <c r="Z26" s="70">
        <f t="shared" si="4"/>
        <v>23.809523809523807</v>
      </c>
    </row>
    <row r="27" spans="1:26" ht="14.7" customHeight="1" thickBot="1" x14ac:dyDescent="0.3">
      <c r="A27" s="21"/>
      <c r="B27" s="23">
        <v>4</v>
      </c>
      <c r="C27" s="7"/>
      <c r="D27" s="7"/>
      <c r="E27" s="7"/>
      <c r="F27" s="7">
        <v>1</v>
      </c>
      <c r="G27" s="7">
        <v>1</v>
      </c>
      <c r="H27" s="7"/>
      <c r="I27" s="7"/>
      <c r="J27" s="7"/>
      <c r="K27" s="7">
        <v>1</v>
      </c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>
        <f t="shared" si="2"/>
        <v>3</v>
      </c>
      <c r="Z27" s="70">
        <f t="shared" si="4"/>
        <v>14.285714285714285</v>
      </c>
    </row>
    <row r="28" spans="1:26" ht="14.7" customHeight="1" thickBot="1" x14ac:dyDescent="0.3">
      <c r="A28" s="21"/>
      <c r="B28" s="23">
        <v>5</v>
      </c>
      <c r="C28" s="7"/>
      <c r="D28" s="7">
        <v>1</v>
      </c>
      <c r="E28" s="7"/>
      <c r="F28" s="7"/>
      <c r="G28" s="7"/>
      <c r="H28" s="7">
        <v>1</v>
      </c>
      <c r="I28" s="7"/>
      <c r="J28" s="7"/>
      <c r="K28" s="7"/>
      <c r="L28" s="7"/>
      <c r="M28" s="7">
        <v>1</v>
      </c>
      <c r="N28" s="7"/>
      <c r="O28" s="7">
        <v>1</v>
      </c>
      <c r="P28" s="7">
        <v>1</v>
      </c>
      <c r="Q28" s="7"/>
      <c r="R28" s="7">
        <v>1</v>
      </c>
      <c r="S28" s="7"/>
      <c r="T28" s="7"/>
      <c r="U28" s="7"/>
      <c r="V28" s="7"/>
      <c r="W28" s="7"/>
      <c r="X28" s="7"/>
      <c r="Y28" s="7">
        <f t="shared" si="2"/>
        <v>6</v>
      </c>
      <c r="Z28" s="70">
        <f t="shared" si="4"/>
        <v>28.571428571428569</v>
      </c>
    </row>
    <row r="29" spans="1:26" ht="96.75" customHeight="1" thickBot="1" x14ac:dyDescent="0.35">
      <c r="A29" s="48" t="s">
        <v>107</v>
      </c>
      <c r="B29" s="49" t="s">
        <v>57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>
        <f>SUM(Y24:Y28)</f>
        <v>21</v>
      </c>
      <c r="Z29" s="70">
        <f t="shared" si="4"/>
        <v>100</v>
      </c>
    </row>
    <row r="30" spans="1:26" ht="14.7" customHeight="1" thickBot="1" x14ac:dyDescent="0.3">
      <c r="A30" s="21"/>
      <c r="B30" s="23">
        <v>1</v>
      </c>
      <c r="C30" s="7"/>
      <c r="D30" s="7"/>
      <c r="E30" s="7">
        <v>1</v>
      </c>
      <c r="F30" s="7"/>
      <c r="G30" s="7">
        <v>1</v>
      </c>
      <c r="H30" s="7"/>
      <c r="I30" s="7"/>
      <c r="J30" s="7">
        <v>1</v>
      </c>
      <c r="K30" s="7"/>
      <c r="L30" s="7">
        <v>1</v>
      </c>
      <c r="M30" s="7"/>
      <c r="N30" s="7"/>
      <c r="O30" s="7">
        <v>1</v>
      </c>
      <c r="P30" s="7"/>
      <c r="Q30" s="7">
        <v>1</v>
      </c>
      <c r="R30" s="7"/>
      <c r="S30" s="7"/>
      <c r="T30" s="7">
        <v>1</v>
      </c>
      <c r="U30" s="7"/>
      <c r="V30" s="7">
        <v>1</v>
      </c>
      <c r="W30" s="7"/>
      <c r="X30" s="7"/>
      <c r="Y30" s="7">
        <f t="shared" si="2"/>
        <v>8</v>
      </c>
      <c r="Z30" s="70">
        <f t="shared" si="3"/>
        <v>40</v>
      </c>
    </row>
    <row r="31" spans="1:26" ht="14.7" customHeight="1" thickBot="1" x14ac:dyDescent="0.3">
      <c r="A31" s="21"/>
      <c r="B31" s="23">
        <v>2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>
        <f t="shared" si="2"/>
        <v>0</v>
      </c>
      <c r="Z31" s="70">
        <f t="shared" si="3"/>
        <v>0</v>
      </c>
    </row>
    <row r="32" spans="1:26" ht="14.7" customHeight="1" thickBot="1" x14ac:dyDescent="0.3">
      <c r="A32" s="21"/>
      <c r="B32" s="23">
        <v>3</v>
      </c>
      <c r="C32" s="7"/>
      <c r="D32" s="7"/>
      <c r="E32" s="7"/>
      <c r="F32" s="7"/>
      <c r="G32" s="7"/>
      <c r="H32" s="7"/>
      <c r="I32" s="7">
        <v>1</v>
      </c>
      <c r="J32" s="7"/>
      <c r="K32" s="7"/>
      <c r="L32" s="7"/>
      <c r="M32" s="7"/>
      <c r="N32" s="7">
        <v>1</v>
      </c>
      <c r="O32" s="7"/>
      <c r="P32" s="7"/>
      <c r="Q32" s="7"/>
      <c r="R32" s="7"/>
      <c r="S32" s="7"/>
      <c r="T32" s="7"/>
      <c r="U32" s="7"/>
      <c r="V32" s="7"/>
      <c r="W32" s="7"/>
      <c r="X32" s="7"/>
      <c r="Y32" s="7">
        <f t="shared" si="2"/>
        <v>2</v>
      </c>
      <c r="Z32" s="70">
        <f t="shared" si="3"/>
        <v>10</v>
      </c>
    </row>
    <row r="33" spans="1:26" ht="14.7" customHeight="1" thickBot="1" x14ac:dyDescent="0.3">
      <c r="A33" s="21"/>
      <c r="B33" s="23">
        <v>4</v>
      </c>
      <c r="C33" s="7"/>
      <c r="D33" s="7"/>
      <c r="E33" s="7"/>
      <c r="F33" s="7">
        <v>1</v>
      </c>
      <c r="G33" s="7"/>
      <c r="H33" s="7"/>
      <c r="I33" s="7"/>
      <c r="J33" s="7"/>
      <c r="K33" s="7">
        <v>1</v>
      </c>
      <c r="L33" s="7"/>
      <c r="M33" s="7">
        <v>1</v>
      </c>
      <c r="N33" s="7"/>
      <c r="O33" s="7"/>
      <c r="P33" s="7"/>
      <c r="Q33" s="7"/>
      <c r="R33" s="7"/>
      <c r="S33" s="7"/>
      <c r="T33" s="7"/>
      <c r="U33" s="7"/>
      <c r="V33" s="7"/>
      <c r="W33" s="7">
        <v>1</v>
      </c>
      <c r="X33" s="7"/>
      <c r="Y33" s="7">
        <f t="shared" si="2"/>
        <v>4</v>
      </c>
      <c r="Z33" s="70">
        <f t="shared" si="3"/>
        <v>20</v>
      </c>
    </row>
    <row r="34" spans="1:26" ht="14.7" customHeight="1" thickBot="1" x14ac:dyDescent="0.3">
      <c r="A34" s="21"/>
      <c r="B34" s="23">
        <v>5</v>
      </c>
      <c r="C34" s="7">
        <v>1</v>
      </c>
      <c r="D34" s="7">
        <v>1</v>
      </c>
      <c r="E34" s="7"/>
      <c r="F34" s="7"/>
      <c r="G34" s="7"/>
      <c r="H34" s="7">
        <v>1</v>
      </c>
      <c r="I34" s="7"/>
      <c r="J34" s="7"/>
      <c r="K34" s="7"/>
      <c r="L34" s="7"/>
      <c r="M34" s="7"/>
      <c r="N34" s="7"/>
      <c r="O34" s="7"/>
      <c r="P34" s="7">
        <v>1</v>
      </c>
      <c r="Q34" s="7"/>
      <c r="R34" s="7">
        <v>1</v>
      </c>
      <c r="S34" s="7"/>
      <c r="T34" s="7"/>
      <c r="U34" s="7">
        <v>1</v>
      </c>
      <c r="V34" s="7"/>
      <c r="W34" s="7"/>
      <c r="X34" s="7"/>
      <c r="Y34" s="7">
        <f t="shared" si="2"/>
        <v>6</v>
      </c>
      <c r="Z34" s="70">
        <f t="shared" si="3"/>
        <v>30</v>
      </c>
    </row>
    <row r="35" spans="1:26" ht="69.75" customHeight="1" thickBot="1" x14ac:dyDescent="0.35">
      <c r="A35" s="48" t="s">
        <v>109</v>
      </c>
      <c r="B35" s="49" t="s">
        <v>58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>
        <f>SUM(Y30:Y34)</f>
        <v>20</v>
      </c>
      <c r="Z35" s="70">
        <f t="shared" si="3"/>
        <v>100</v>
      </c>
    </row>
    <row r="36" spans="1:26" ht="14.7" customHeight="1" thickBot="1" x14ac:dyDescent="0.3">
      <c r="A36" s="21"/>
      <c r="B36" s="23">
        <v>1</v>
      </c>
      <c r="C36" s="7"/>
      <c r="D36" s="7"/>
      <c r="E36" s="7"/>
      <c r="F36" s="7"/>
      <c r="G36" s="7"/>
      <c r="H36" s="7"/>
      <c r="I36" s="7"/>
      <c r="J36" s="7"/>
      <c r="K36" s="7"/>
      <c r="L36" s="7">
        <v>1</v>
      </c>
      <c r="M36" s="7"/>
      <c r="N36" s="7"/>
      <c r="O36" s="7"/>
      <c r="P36" s="7"/>
      <c r="Q36" s="7"/>
      <c r="R36" s="7"/>
      <c r="S36" s="7"/>
      <c r="T36" s="7">
        <v>1</v>
      </c>
      <c r="U36" s="7"/>
      <c r="V36" s="7"/>
      <c r="W36" s="7"/>
      <c r="X36" s="7"/>
      <c r="Y36" s="7">
        <f t="shared" si="2"/>
        <v>2</v>
      </c>
      <c r="Z36" s="70">
        <f t="shared" si="3"/>
        <v>10</v>
      </c>
    </row>
    <row r="37" spans="1:26" ht="14.7" customHeight="1" thickBot="1" x14ac:dyDescent="0.3">
      <c r="A37" s="21"/>
      <c r="B37" s="23">
        <v>2</v>
      </c>
      <c r="C37" s="7"/>
      <c r="D37" s="7"/>
      <c r="E37" s="7">
        <v>1</v>
      </c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>
        <v>1</v>
      </c>
      <c r="W37" s="7"/>
      <c r="X37" s="7"/>
      <c r="Y37" s="7">
        <f t="shared" si="2"/>
        <v>2</v>
      </c>
      <c r="Z37" s="70">
        <f t="shared" si="3"/>
        <v>10</v>
      </c>
    </row>
    <row r="38" spans="1:26" ht="14.7" customHeight="1" thickBot="1" x14ac:dyDescent="0.3">
      <c r="A38" s="21"/>
      <c r="B38" s="23">
        <v>3</v>
      </c>
      <c r="C38" s="7"/>
      <c r="D38" s="7"/>
      <c r="E38" s="7"/>
      <c r="F38" s="7">
        <v>1</v>
      </c>
      <c r="G38" s="7"/>
      <c r="H38" s="7"/>
      <c r="I38" s="7">
        <v>1</v>
      </c>
      <c r="J38" s="7">
        <v>1</v>
      </c>
      <c r="K38" s="7"/>
      <c r="L38" s="7"/>
      <c r="M38" s="7"/>
      <c r="N38" s="7">
        <v>1</v>
      </c>
      <c r="O38" s="7"/>
      <c r="P38" s="7"/>
      <c r="Q38" s="7"/>
      <c r="R38" s="7"/>
      <c r="S38" s="7"/>
      <c r="T38" s="7"/>
      <c r="U38" s="7"/>
      <c r="V38" s="7"/>
      <c r="W38" s="7"/>
      <c r="X38" s="7"/>
      <c r="Y38" s="7">
        <f t="shared" si="2"/>
        <v>4</v>
      </c>
      <c r="Z38" s="70">
        <f t="shared" si="3"/>
        <v>20</v>
      </c>
    </row>
    <row r="39" spans="1:26" ht="14.7" customHeight="1" thickBot="1" x14ac:dyDescent="0.3">
      <c r="A39" s="21"/>
      <c r="B39" s="23">
        <v>4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>
        <v>1</v>
      </c>
      <c r="N39" s="7"/>
      <c r="O39" s="7"/>
      <c r="P39" s="7"/>
      <c r="Q39" s="7"/>
      <c r="R39" s="7"/>
      <c r="S39" s="7"/>
      <c r="T39" s="7"/>
      <c r="U39" s="7"/>
      <c r="V39" s="7"/>
      <c r="W39" s="7">
        <v>1</v>
      </c>
      <c r="X39" s="7"/>
      <c r="Y39" s="7">
        <f t="shared" si="2"/>
        <v>2</v>
      </c>
      <c r="Z39" s="70">
        <f t="shared" si="3"/>
        <v>10</v>
      </c>
    </row>
    <row r="40" spans="1:26" ht="14.7" customHeight="1" thickBot="1" x14ac:dyDescent="0.3">
      <c r="A40" s="21"/>
      <c r="B40" s="23">
        <v>5</v>
      </c>
      <c r="C40" s="7">
        <v>1</v>
      </c>
      <c r="D40" s="7">
        <v>1</v>
      </c>
      <c r="E40" s="7"/>
      <c r="F40" s="7"/>
      <c r="G40" s="7">
        <v>1</v>
      </c>
      <c r="H40" s="7">
        <v>1</v>
      </c>
      <c r="I40" s="7"/>
      <c r="J40" s="7"/>
      <c r="K40" s="7">
        <v>1</v>
      </c>
      <c r="L40" s="7"/>
      <c r="M40" s="7"/>
      <c r="N40" s="7"/>
      <c r="O40" s="7">
        <v>1</v>
      </c>
      <c r="P40" s="7">
        <v>1</v>
      </c>
      <c r="Q40" s="7">
        <v>1</v>
      </c>
      <c r="R40" s="7">
        <v>1</v>
      </c>
      <c r="S40" s="7"/>
      <c r="T40" s="7"/>
      <c r="U40" s="7">
        <v>1</v>
      </c>
      <c r="V40" s="7"/>
      <c r="W40" s="7"/>
      <c r="X40" s="7"/>
      <c r="Y40" s="7">
        <f t="shared" si="2"/>
        <v>10</v>
      </c>
      <c r="Z40" s="70">
        <f t="shared" si="3"/>
        <v>50</v>
      </c>
    </row>
    <row r="41" spans="1:26" ht="22.5" customHeight="1" thickBot="1" x14ac:dyDescent="0.35">
      <c r="A41" s="48" t="s">
        <v>111</v>
      </c>
      <c r="B41" s="49" t="s">
        <v>59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>
        <f>SUM(Y36:Y40)</f>
        <v>20</v>
      </c>
      <c r="Z41" s="70">
        <f t="shared" si="3"/>
        <v>100</v>
      </c>
    </row>
    <row r="42" spans="1:26" ht="14.7" customHeight="1" thickBot="1" x14ac:dyDescent="0.3">
      <c r="A42" s="21"/>
      <c r="B42" s="23">
        <v>1</v>
      </c>
      <c r="C42" s="7"/>
      <c r="D42" s="7"/>
      <c r="E42" s="7">
        <v>1</v>
      </c>
      <c r="F42" s="7"/>
      <c r="G42" s="7">
        <v>1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>
        <v>1</v>
      </c>
      <c r="U42" s="7"/>
      <c r="V42" s="7">
        <v>1</v>
      </c>
      <c r="W42" s="7"/>
      <c r="X42" s="7"/>
      <c r="Y42" s="7">
        <f t="shared" si="2"/>
        <v>4</v>
      </c>
      <c r="Z42" s="70">
        <f>Y42/19*100</f>
        <v>21.052631578947366</v>
      </c>
    </row>
    <row r="43" spans="1:26" ht="14.7" customHeight="1" thickBot="1" x14ac:dyDescent="0.3">
      <c r="A43" s="21"/>
      <c r="B43" s="23">
        <v>2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>
        <f t="shared" si="2"/>
        <v>0</v>
      </c>
      <c r="Z43" s="70">
        <f t="shared" ref="Z43:Z65" si="5">Y43/19*100</f>
        <v>0</v>
      </c>
    </row>
    <row r="44" spans="1:26" ht="14.7" customHeight="1" thickBot="1" x14ac:dyDescent="0.35">
      <c r="A44" s="21"/>
      <c r="B44" s="23">
        <v>3</v>
      </c>
      <c r="C44" s="7"/>
      <c r="D44" s="7"/>
      <c r="E44" s="7"/>
      <c r="F44" s="7"/>
      <c r="G44" s="7"/>
      <c r="H44" s="7"/>
      <c r="I44" s="7">
        <v>1</v>
      </c>
      <c r="J44" s="7"/>
      <c r="K44" s="7"/>
      <c r="L44" s="7"/>
      <c r="M44" s="7"/>
      <c r="N44" s="7">
        <v>1</v>
      </c>
      <c r="O44" s="7"/>
      <c r="P44" s="7"/>
      <c r="Q44" s="7"/>
      <c r="R44" s="7"/>
      <c r="S44" s="7"/>
      <c r="T44" s="7"/>
      <c r="U44" s="7"/>
      <c r="V44" s="7"/>
      <c r="W44" s="7"/>
      <c r="X44" s="7"/>
      <c r="Y44" s="7">
        <f t="shared" si="2"/>
        <v>2</v>
      </c>
      <c r="Z44" s="70">
        <f t="shared" si="5"/>
        <v>10.526315789473683</v>
      </c>
    </row>
    <row r="45" spans="1:26" ht="14.7" customHeight="1" thickBot="1" x14ac:dyDescent="0.35">
      <c r="A45" s="21"/>
      <c r="B45" s="23">
        <v>4</v>
      </c>
      <c r="C45" s="7"/>
      <c r="D45" s="7"/>
      <c r="E45" s="7"/>
      <c r="F45" s="7">
        <v>1</v>
      </c>
      <c r="G45" s="7"/>
      <c r="H45" s="7"/>
      <c r="I45" s="7"/>
      <c r="J45" s="7">
        <v>1</v>
      </c>
      <c r="K45" s="7">
        <v>1</v>
      </c>
      <c r="L45" s="7">
        <v>1</v>
      </c>
      <c r="M45" s="7">
        <v>1</v>
      </c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>
        <f t="shared" si="2"/>
        <v>5</v>
      </c>
      <c r="Z45" s="70">
        <f t="shared" si="5"/>
        <v>26.315789473684209</v>
      </c>
    </row>
    <row r="46" spans="1:26" ht="14.7" customHeight="1" thickBot="1" x14ac:dyDescent="0.35">
      <c r="A46" s="21"/>
      <c r="B46" s="23">
        <v>5</v>
      </c>
      <c r="C46" s="7">
        <v>1</v>
      </c>
      <c r="D46" s="7">
        <v>1</v>
      </c>
      <c r="E46" s="7"/>
      <c r="F46" s="7"/>
      <c r="G46" s="7"/>
      <c r="H46" s="7">
        <v>1</v>
      </c>
      <c r="I46" s="7"/>
      <c r="J46" s="7"/>
      <c r="K46" s="7"/>
      <c r="L46" s="7"/>
      <c r="M46" s="7"/>
      <c r="N46" s="7"/>
      <c r="O46" s="7">
        <v>1</v>
      </c>
      <c r="P46" s="7">
        <v>1</v>
      </c>
      <c r="Q46" s="7">
        <v>1</v>
      </c>
      <c r="R46" s="7">
        <v>1</v>
      </c>
      <c r="S46" s="7"/>
      <c r="T46" s="7"/>
      <c r="U46" s="7">
        <v>1</v>
      </c>
      <c r="V46" s="7"/>
      <c r="W46" s="7"/>
      <c r="X46" s="7"/>
      <c r="Y46" s="7">
        <f t="shared" si="2"/>
        <v>8</v>
      </c>
      <c r="Z46" s="70">
        <f t="shared" si="5"/>
        <v>42.105263157894733</v>
      </c>
    </row>
    <row r="47" spans="1:26" ht="51" customHeight="1" thickBot="1" x14ac:dyDescent="0.35">
      <c r="A47" s="48" t="s">
        <v>113</v>
      </c>
      <c r="B47" s="49" t="s">
        <v>60</v>
      </c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>
        <f>SUM(Y42:Y46)</f>
        <v>19</v>
      </c>
      <c r="Z47" s="70">
        <f t="shared" si="5"/>
        <v>100</v>
      </c>
    </row>
    <row r="48" spans="1:26" ht="14.7" customHeight="1" thickBot="1" x14ac:dyDescent="0.35">
      <c r="A48" s="21"/>
      <c r="B48" s="23">
        <v>1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>
        <v>1</v>
      </c>
      <c r="U48" s="7"/>
      <c r="V48" s="7"/>
      <c r="W48" s="7"/>
      <c r="X48" s="7"/>
      <c r="Y48" s="7">
        <f t="shared" si="2"/>
        <v>1</v>
      </c>
      <c r="Z48" s="70">
        <f t="shared" si="5"/>
        <v>5.2631578947368416</v>
      </c>
    </row>
    <row r="49" spans="1:26" ht="14.7" customHeight="1" thickBot="1" x14ac:dyDescent="0.35">
      <c r="A49" s="21"/>
      <c r="B49" s="23">
        <v>2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>
        <f t="shared" si="2"/>
        <v>0</v>
      </c>
      <c r="Z49" s="70">
        <f t="shared" si="5"/>
        <v>0</v>
      </c>
    </row>
    <row r="50" spans="1:26" ht="14.7" customHeight="1" thickBot="1" x14ac:dyDescent="0.35">
      <c r="A50" s="21"/>
      <c r="B50" s="23">
        <v>3</v>
      </c>
      <c r="C50" s="7"/>
      <c r="D50" s="7"/>
      <c r="E50" s="7"/>
      <c r="F50" s="7"/>
      <c r="G50" s="7"/>
      <c r="H50" s="7"/>
      <c r="I50" s="7">
        <v>1</v>
      </c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>
        <f t="shared" si="2"/>
        <v>1</v>
      </c>
      <c r="Z50" s="70">
        <f t="shared" si="5"/>
        <v>5.2631578947368416</v>
      </c>
    </row>
    <row r="51" spans="1:26" ht="14.7" customHeight="1" thickBot="1" x14ac:dyDescent="0.35">
      <c r="A51" s="21"/>
      <c r="B51" s="23">
        <v>4</v>
      </c>
      <c r="C51" s="7"/>
      <c r="D51" s="7"/>
      <c r="E51" s="7"/>
      <c r="F51" s="7">
        <v>1</v>
      </c>
      <c r="G51" s="7">
        <v>1</v>
      </c>
      <c r="H51" s="7"/>
      <c r="I51" s="7"/>
      <c r="J51" s="7">
        <v>1</v>
      </c>
      <c r="K51" s="7"/>
      <c r="L51" s="7">
        <v>1</v>
      </c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>
        <f t="shared" si="2"/>
        <v>4</v>
      </c>
      <c r="Z51" s="70">
        <f t="shared" si="5"/>
        <v>21.052631578947366</v>
      </c>
    </row>
    <row r="52" spans="1:26" ht="14.7" customHeight="1" thickBot="1" x14ac:dyDescent="0.35">
      <c r="A52" s="21"/>
      <c r="B52" s="23">
        <v>5</v>
      </c>
      <c r="C52" s="7">
        <v>1</v>
      </c>
      <c r="D52" s="7">
        <v>1</v>
      </c>
      <c r="E52" s="7">
        <v>1</v>
      </c>
      <c r="F52" s="7"/>
      <c r="G52" s="7"/>
      <c r="H52" s="7">
        <v>1</v>
      </c>
      <c r="I52" s="7"/>
      <c r="J52" s="7"/>
      <c r="K52" s="7">
        <v>1</v>
      </c>
      <c r="L52" s="7"/>
      <c r="M52" s="7">
        <v>1</v>
      </c>
      <c r="N52" s="7">
        <v>1</v>
      </c>
      <c r="O52" s="7">
        <v>1</v>
      </c>
      <c r="P52" s="7">
        <v>1</v>
      </c>
      <c r="Q52" s="7">
        <v>1</v>
      </c>
      <c r="R52" s="7">
        <v>1</v>
      </c>
      <c r="S52" s="7"/>
      <c r="T52" s="7"/>
      <c r="U52" s="7">
        <v>1</v>
      </c>
      <c r="V52" s="7">
        <v>1</v>
      </c>
      <c r="W52" s="7"/>
      <c r="X52" s="7"/>
      <c r="Y52" s="7">
        <f t="shared" si="2"/>
        <v>13</v>
      </c>
      <c r="Z52" s="70">
        <f t="shared" si="5"/>
        <v>68.421052631578945</v>
      </c>
    </row>
    <row r="53" spans="1:26" ht="56.25" customHeight="1" thickBot="1" x14ac:dyDescent="0.35">
      <c r="A53" s="48" t="s">
        <v>115</v>
      </c>
      <c r="B53" s="49" t="s">
        <v>61</v>
      </c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>
        <f>SUM(Y48:Y52)</f>
        <v>19</v>
      </c>
      <c r="Z53" s="70">
        <f t="shared" si="5"/>
        <v>100</v>
      </c>
    </row>
    <row r="54" spans="1:26" ht="14.7" customHeight="1" thickBot="1" x14ac:dyDescent="0.35">
      <c r="A54" s="21"/>
      <c r="B54" s="23">
        <v>1</v>
      </c>
      <c r="C54" s="7"/>
      <c r="D54" s="7"/>
      <c r="E54" s="7"/>
      <c r="F54" s="7"/>
      <c r="G54" s="7">
        <v>1</v>
      </c>
      <c r="H54" s="7"/>
      <c r="I54" s="7"/>
      <c r="J54" s="7">
        <v>1</v>
      </c>
      <c r="K54" s="7"/>
      <c r="L54" s="7">
        <v>1</v>
      </c>
      <c r="M54" s="7"/>
      <c r="N54" s="7"/>
      <c r="O54" s="7"/>
      <c r="P54" s="7"/>
      <c r="Q54" s="7"/>
      <c r="R54" s="7"/>
      <c r="S54" s="7"/>
      <c r="T54" s="7">
        <v>1</v>
      </c>
      <c r="U54" s="7"/>
      <c r="V54" s="7"/>
      <c r="W54" s="7"/>
      <c r="X54" s="7"/>
      <c r="Y54" s="7">
        <f t="shared" si="2"/>
        <v>4</v>
      </c>
      <c r="Z54" s="70">
        <f t="shared" si="5"/>
        <v>21.052631578947366</v>
      </c>
    </row>
    <row r="55" spans="1:26" ht="14.7" customHeight="1" thickBot="1" x14ac:dyDescent="0.35">
      <c r="A55" s="21"/>
      <c r="B55" s="23">
        <v>2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>
        <v>1</v>
      </c>
      <c r="W55" s="7"/>
      <c r="X55" s="7"/>
      <c r="Y55" s="7">
        <f t="shared" si="2"/>
        <v>1</v>
      </c>
      <c r="Z55" s="70">
        <f t="shared" si="5"/>
        <v>5.2631578947368416</v>
      </c>
    </row>
    <row r="56" spans="1:26" ht="14.7" customHeight="1" thickBot="1" x14ac:dyDescent="0.35">
      <c r="A56" s="21"/>
      <c r="B56" s="23">
        <v>3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>
        <f t="shared" si="2"/>
        <v>0</v>
      </c>
      <c r="Z56" s="70">
        <f t="shared" si="5"/>
        <v>0</v>
      </c>
    </row>
    <row r="57" spans="1:26" ht="14.7" customHeight="1" thickBot="1" x14ac:dyDescent="0.35">
      <c r="A57" s="21"/>
      <c r="B57" s="23">
        <v>4</v>
      </c>
      <c r="C57" s="7"/>
      <c r="D57" s="7"/>
      <c r="E57" s="7">
        <v>1</v>
      </c>
      <c r="F57" s="7">
        <v>1</v>
      </c>
      <c r="G57" s="7"/>
      <c r="H57" s="7"/>
      <c r="I57" s="7">
        <v>1</v>
      </c>
      <c r="J57" s="7"/>
      <c r="K57" s="7">
        <v>1</v>
      </c>
      <c r="L57" s="7"/>
      <c r="M57" s="7"/>
      <c r="N57" s="7">
        <v>1</v>
      </c>
      <c r="O57" s="7"/>
      <c r="P57" s="7"/>
      <c r="Q57" s="7"/>
      <c r="R57" s="7"/>
      <c r="S57" s="7"/>
      <c r="T57" s="7"/>
      <c r="U57" s="7"/>
      <c r="V57" s="7"/>
      <c r="W57" s="7"/>
      <c r="X57" s="7"/>
      <c r="Y57" s="7">
        <f t="shared" si="2"/>
        <v>5</v>
      </c>
      <c r="Z57" s="70">
        <f t="shared" si="5"/>
        <v>26.315789473684209</v>
      </c>
    </row>
    <row r="58" spans="1:26" ht="14.7" customHeight="1" thickBot="1" x14ac:dyDescent="0.35">
      <c r="A58" s="21"/>
      <c r="B58" s="23">
        <v>5</v>
      </c>
      <c r="C58" s="7">
        <v>1</v>
      </c>
      <c r="D58" s="7">
        <v>1</v>
      </c>
      <c r="E58" s="7"/>
      <c r="F58" s="7"/>
      <c r="G58" s="7"/>
      <c r="H58" s="7">
        <v>1</v>
      </c>
      <c r="I58" s="7"/>
      <c r="J58" s="7"/>
      <c r="K58" s="7"/>
      <c r="L58" s="7"/>
      <c r="M58" s="7">
        <v>1</v>
      </c>
      <c r="N58" s="7"/>
      <c r="O58" s="7">
        <v>1</v>
      </c>
      <c r="P58" s="7">
        <v>1</v>
      </c>
      <c r="Q58" s="7">
        <v>1</v>
      </c>
      <c r="R58" s="7">
        <v>1</v>
      </c>
      <c r="S58" s="7"/>
      <c r="T58" s="7"/>
      <c r="U58" s="7">
        <v>1</v>
      </c>
      <c r="V58" s="7"/>
      <c r="W58" s="7"/>
      <c r="X58" s="7"/>
      <c r="Y58" s="7">
        <f t="shared" si="2"/>
        <v>9</v>
      </c>
      <c r="Z58" s="70">
        <f t="shared" si="5"/>
        <v>47.368421052631575</v>
      </c>
    </row>
    <row r="59" spans="1:26" ht="27" customHeight="1" thickBot="1" x14ac:dyDescent="0.35">
      <c r="A59" s="48" t="s">
        <v>117</v>
      </c>
      <c r="B59" s="49" t="s">
        <v>62</v>
      </c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>
        <f>SUM(Y54:Y58)</f>
        <v>19</v>
      </c>
      <c r="Z59" s="70">
        <f t="shared" si="5"/>
        <v>100</v>
      </c>
    </row>
    <row r="60" spans="1:26" ht="14.7" customHeight="1" thickBot="1" x14ac:dyDescent="0.35">
      <c r="A60" s="21"/>
      <c r="B60" s="23">
        <v>1</v>
      </c>
      <c r="C60" s="7"/>
      <c r="D60" s="7"/>
      <c r="E60" s="7"/>
      <c r="F60" s="7"/>
      <c r="G60" s="7">
        <v>1</v>
      </c>
      <c r="H60" s="7"/>
      <c r="I60" s="7"/>
      <c r="J60" s="7"/>
      <c r="K60" s="7"/>
      <c r="L60" s="7">
        <v>1</v>
      </c>
      <c r="M60" s="7"/>
      <c r="N60" s="7"/>
      <c r="O60" s="7">
        <v>1</v>
      </c>
      <c r="P60" s="7"/>
      <c r="Q60" s="7">
        <v>1</v>
      </c>
      <c r="R60" s="7"/>
      <c r="S60" s="7"/>
      <c r="T60" s="7">
        <v>1</v>
      </c>
      <c r="U60" s="7"/>
      <c r="V60" s="7"/>
      <c r="W60" s="7"/>
      <c r="X60" s="7"/>
      <c r="Y60" s="7">
        <f t="shared" si="2"/>
        <v>5</v>
      </c>
      <c r="Z60" s="70">
        <f t="shared" si="5"/>
        <v>26.315789473684209</v>
      </c>
    </row>
    <row r="61" spans="1:26" ht="14.7" customHeight="1" thickBot="1" x14ac:dyDescent="0.35">
      <c r="A61" s="21"/>
      <c r="B61" s="23">
        <v>2</v>
      </c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>
        <f t="shared" si="2"/>
        <v>0</v>
      </c>
      <c r="Z61" s="70">
        <f t="shared" si="5"/>
        <v>0</v>
      </c>
    </row>
    <row r="62" spans="1:26" ht="14.7" customHeight="1" thickBot="1" x14ac:dyDescent="0.35">
      <c r="A62" s="21"/>
      <c r="B62" s="23">
        <v>3</v>
      </c>
      <c r="C62" s="7"/>
      <c r="D62" s="7"/>
      <c r="E62" s="7"/>
      <c r="F62" s="7"/>
      <c r="G62" s="7"/>
      <c r="H62" s="7"/>
      <c r="I62" s="7"/>
      <c r="J62" s="7">
        <v>1</v>
      </c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>
        <f t="shared" si="2"/>
        <v>1</v>
      </c>
      <c r="Z62" s="70">
        <f t="shared" si="5"/>
        <v>5.2631578947368416</v>
      </c>
    </row>
    <row r="63" spans="1:26" ht="14.7" customHeight="1" thickBot="1" x14ac:dyDescent="0.35">
      <c r="A63" s="21"/>
      <c r="B63" s="23">
        <v>4</v>
      </c>
      <c r="C63" s="7"/>
      <c r="D63" s="7"/>
      <c r="E63" s="7">
        <v>1</v>
      </c>
      <c r="F63" s="7">
        <v>1</v>
      </c>
      <c r="G63" s="7"/>
      <c r="H63" s="7"/>
      <c r="I63" s="7">
        <v>1</v>
      </c>
      <c r="J63" s="7"/>
      <c r="K63" s="7">
        <v>1</v>
      </c>
      <c r="L63" s="7"/>
      <c r="M63" s="7"/>
      <c r="N63" s="7">
        <v>1</v>
      </c>
      <c r="O63" s="7"/>
      <c r="P63" s="7"/>
      <c r="Q63" s="7"/>
      <c r="R63" s="7"/>
      <c r="S63" s="7"/>
      <c r="T63" s="7"/>
      <c r="U63" s="7"/>
      <c r="V63" s="7"/>
      <c r="W63" s="7"/>
      <c r="X63" s="7"/>
      <c r="Y63" s="7">
        <f t="shared" si="2"/>
        <v>5</v>
      </c>
      <c r="Z63" s="70">
        <f t="shared" si="5"/>
        <v>26.315789473684209</v>
      </c>
    </row>
    <row r="64" spans="1:26" ht="14.7" customHeight="1" thickBot="1" x14ac:dyDescent="0.35">
      <c r="A64" s="21"/>
      <c r="B64" s="23">
        <v>5</v>
      </c>
      <c r="C64" s="7">
        <v>1</v>
      </c>
      <c r="D64" s="7">
        <v>1</v>
      </c>
      <c r="E64" s="7"/>
      <c r="F64" s="7"/>
      <c r="G64" s="7"/>
      <c r="H64" s="7">
        <v>1</v>
      </c>
      <c r="I64" s="7"/>
      <c r="J64" s="7"/>
      <c r="K64" s="7"/>
      <c r="L64" s="7"/>
      <c r="M64" s="7">
        <v>1</v>
      </c>
      <c r="N64" s="7"/>
      <c r="O64" s="7"/>
      <c r="P64" s="7">
        <v>1</v>
      </c>
      <c r="Q64" s="7"/>
      <c r="R64" s="7">
        <v>1</v>
      </c>
      <c r="S64" s="7"/>
      <c r="T64" s="7"/>
      <c r="U64" s="7">
        <v>1</v>
      </c>
      <c r="V64" s="7">
        <v>1</v>
      </c>
      <c r="W64" s="7"/>
      <c r="X64" s="7"/>
      <c r="Y64" s="7">
        <f t="shared" si="2"/>
        <v>8</v>
      </c>
      <c r="Z64" s="70">
        <f t="shared" si="5"/>
        <v>42.105263157894733</v>
      </c>
    </row>
    <row r="65" spans="1:26" ht="65.25" customHeight="1" thickBot="1" x14ac:dyDescent="0.35">
      <c r="A65" s="48" t="s">
        <v>119</v>
      </c>
      <c r="B65" s="49" t="s">
        <v>171</v>
      </c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>
        <f>SUM(Y60:Y64)</f>
        <v>19</v>
      </c>
      <c r="Z65" s="70">
        <f t="shared" si="5"/>
        <v>100</v>
      </c>
    </row>
    <row r="66" spans="1:26" ht="14.7" customHeight="1" thickBot="1" x14ac:dyDescent="0.35">
      <c r="A66" s="21"/>
      <c r="B66" s="23">
        <v>1</v>
      </c>
      <c r="C66" s="7"/>
      <c r="D66" s="7"/>
      <c r="E66" s="7">
        <v>1</v>
      </c>
      <c r="F66" s="7"/>
      <c r="G66" s="7">
        <v>1</v>
      </c>
      <c r="H66" s="7"/>
      <c r="I66" s="7"/>
      <c r="J66" s="7">
        <v>1</v>
      </c>
      <c r="K66" s="7"/>
      <c r="L66" s="7">
        <v>1</v>
      </c>
      <c r="M66" s="7"/>
      <c r="N66" s="7">
        <v>1</v>
      </c>
      <c r="O66" s="7">
        <v>1</v>
      </c>
      <c r="P66" s="7"/>
      <c r="Q66" s="7">
        <v>1</v>
      </c>
      <c r="R66" s="7"/>
      <c r="S66" s="7"/>
      <c r="T66" s="7">
        <v>1</v>
      </c>
      <c r="U66" s="7"/>
      <c r="V66" s="7">
        <v>1</v>
      </c>
      <c r="W66" s="7"/>
      <c r="X66" s="7"/>
      <c r="Y66" s="7">
        <f t="shared" si="2"/>
        <v>9</v>
      </c>
      <c r="Z66" s="70">
        <f>Y66/20*100</f>
        <v>45</v>
      </c>
    </row>
    <row r="67" spans="1:26" ht="14.7" customHeight="1" thickBot="1" x14ac:dyDescent="0.35">
      <c r="A67" s="21"/>
      <c r="B67" s="23">
        <v>2</v>
      </c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>
        <f t="shared" si="2"/>
        <v>0</v>
      </c>
      <c r="Z67" s="70">
        <f t="shared" ref="Z67:Z71" si="6">Y67/20*100</f>
        <v>0</v>
      </c>
    </row>
    <row r="68" spans="1:26" ht="14.7" customHeight="1" thickBot="1" x14ac:dyDescent="0.35">
      <c r="A68" s="21"/>
      <c r="B68" s="23">
        <v>3</v>
      </c>
      <c r="C68" s="7"/>
      <c r="D68" s="7"/>
      <c r="E68" s="7"/>
      <c r="F68" s="7"/>
      <c r="G68" s="7"/>
      <c r="H68" s="7"/>
      <c r="I68" s="7">
        <v>1</v>
      </c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>
        <f t="shared" si="2"/>
        <v>1</v>
      </c>
      <c r="Z68" s="70">
        <f t="shared" si="6"/>
        <v>5</v>
      </c>
    </row>
    <row r="69" spans="1:26" ht="14.7" customHeight="1" thickBot="1" x14ac:dyDescent="0.35">
      <c r="A69" s="21"/>
      <c r="B69" s="23">
        <v>4</v>
      </c>
      <c r="C69" s="7"/>
      <c r="D69" s="7"/>
      <c r="E69" s="7"/>
      <c r="F69" s="7">
        <v>1</v>
      </c>
      <c r="G69" s="7"/>
      <c r="H69" s="7"/>
      <c r="I69" s="7"/>
      <c r="J69" s="7"/>
      <c r="K69" s="7">
        <v>1</v>
      </c>
      <c r="L69" s="7"/>
      <c r="M69" s="7">
        <v>1</v>
      </c>
      <c r="N69" s="7"/>
      <c r="O69" s="7"/>
      <c r="P69" s="7"/>
      <c r="Q69" s="7"/>
      <c r="R69" s="7"/>
      <c r="S69" s="7"/>
      <c r="T69" s="7"/>
      <c r="U69" s="7"/>
      <c r="V69" s="7"/>
      <c r="W69" s="7">
        <v>1</v>
      </c>
      <c r="X69" s="7"/>
      <c r="Y69" s="7">
        <f t="shared" si="2"/>
        <v>4</v>
      </c>
      <c r="Z69" s="70">
        <f t="shared" si="6"/>
        <v>20</v>
      </c>
    </row>
    <row r="70" spans="1:26" ht="14.7" customHeight="1" thickBot="1" x14ac:dyDescent="0.35">
      <c r="A70" s="21"/>
      <c r="B70" s="23">
        <v>5</v>
      </c>
      <c r="C70" s="7">
        <v>1</v>
      </c>
      <c r="D70" s="7">
        <v>1</v>
      </c>
      <c r="E70" s="7"/>
      <c r="F70" s="7"/>
      <c r="G70" s="7"/>
      <c r="H70" s="7">
        <v>1</v>
      </c>
      <c r="I70" s="7"/>
      <c r="J70" s="7"/>
      <c r="K70" s="7"/>
      <c r="L70" s="7"/>
      <c r="M70" s="7"/>
      <c r="N70" s="7"/>
      <c r="O70" s="7"/>
      <c r="P70" s="7">
        <v>1</v>
      </c>
      <c r="Q70" s="7"/>
      <c r="R70" s="7">
        <v>1</v>
      </c>
      <c r="S70" s="7"/>
      <c r="T70" s="7"/>
      <c r="U70" s="7">
        <v>1</v>
      </c>
      <c r="V70" s="7"/>
      <c r="W70" s="7"/>
      <c r="X70" s="7"/>
      <c r="Y70" s="7">
        <f t="shared" si="2"/>
        <v>6</v>
      </c>
      <c r="Z70" s="70">
        <f t="shared" si="6"/>
        <v>30</v>
      </c>
    </row>
    <row r="71" spans="1:26" ht="36.75" customHeight="1" thickBot="1" x14ac:dyDescent="0.35">
      <c r="A71" s="48" t="s">
        <v>121</v>
      </c>
      <c r="B71" s="49" t="s">
        <v>64</v>
      </c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>
        <f>SUM(Y66:Y70)</f>
        <v>20</v>
      </c>
      <c r="Z71" s="70">
        <f t="shared" si="6"/>
        <v>100</v>
      </c>
    </row>
    <row r="72" spans="1:26" ht="14.7" customHeight="1" thickBot="1" x14ac:dyDescent="0.35">
      <c r="A72" s="21"/>
      <c r="B72" s="23">
        <v>1</v>
      </c>
      <c r="C72" s="7"/>
      <c r="D72" s="7"/>
      <c r="E72" s="7">
        <v>1</v>
      </c>
      <c r="F72" s="7"/>
      <c r="G72" s="7">
        <v>1</v>
      </c>
      <c r="H72" s="7"/>
      <c r="I72" s="7"/>
      <c r="J72" s="7">
        <v>1</v>
      </c>
      <c r="K72" s="7">
        <v>1</v>
      </c>
      <c r="L72" s="7">
        <v>1</v>
      </c>
      <c r="M72" s="7">
        <v>1</v>
      </c>
      <c r="N72" s="7">
        <v>1</v>
      </c>
      <c r="O72" s="7">
        <v>1</v>
      </c>
      <c r="P72" s="7"/>
      <c r="Q72" s="7">
        <v>1</v>
      </c>
      <c r="R72" s="7"/>
      <c r="S72" s="7"/>
      <c r="T72" s="7">
        <v>1</v>
      </c>
      <c r="U72" s="7"/>
      <c r="V72" s="7">
        <v>1</v>
      </c>
      <c r="W72" s="7"/>
      <c r="X72" s="7"/>
      <c r="Y72" s="7">
        <f t="shared" si="2"/>
        <v>11</v>
      </c>
      <c r="Z72" s="70">
        <f>Y72/19*100</f>
        <v>57.894736842105267</v>
      </c>
    </row>
    <row r="73" spans="1:26" ht="14.7" customHeight="1" thickBot="1" x14ac:dyDescent="0.35">
      <c r="A73" s="21"/>
      <c r="B73" s="23">
        <v>2</v>
      </c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>
        <f t="shared" si="2"/>
        <v>0</v>
      </c>
      <c r="Z73" s="70">
        <f t="shared" ref="Z73:Z89" si="7">Y73/19*100</f>
        <v>0</v>
      </c>
    </row>
    <row r="74" spans="1:26" ht="14.7" customHeight="1" thickBot="1" x14ac:dyDescent="0.35">
      <c r="A74" s="21"/>
      <c r="B74" s="23">
        <v>3</v>
      </c>
      <c r="C74" s="7"/>
      <c r="D74" s="7"/>
      <c r="E74" s="7"/>
      <c r="F74" s="7"/>
      <c r="G74" s="7"/>
      <c r="H74" s="7"/>
      <c r="I74" s="7">
        <v>1</v>
      </c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>
        <f t="shared" si="2"/>
        <v>1</v>
      </c>
      <c r="Z74" s="70">
        <f t="shared" si="7"/>
        <v>5.2631578947368416</v>
      </c>
    </row>
    <row r="75" spans="1:26" ht="14.7" customHeight="1" thickBot="1" x14ac:dyDescent="0.35">
      <c r="A75" s="21"/>
      <c r="B75" s="23">
        <v>4</v>
      </c>
      <c r="C75" s="7"/>
      <c r="D75" s="7"/>
      <c r="E75" s="7"/>
      <c r="F75" s="7">
        <v>1</v>
      </c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>
        <f t="shared" ref="Y75:Y88" si="8">SUM(C75:X75)</f>
        <v>1</v>
      </c>
      <c r="Z75" s="70">
        <f t="shared" si="7"/>
        <v>5.2631578947368416</v>
      </c>
    </row>
    <row r="76" spans="1:26" ht="14.7" customHeight="1" thickBot="1" x14ac:dyDescent="0.35">
      <c r="A76" s="21"/>
      <c r="B76" s="23">
        <v>5</v>
      </c>
      <c r="C76" s="7">
        <v>1</v>
      </c>
      <c r="D76" s="7">
        <v>1</v>
      </c>
      <c r="E76" s="7"/>
      <c r="F76" s="7"/>
      <c r="G76" s="7"/>
      <c r="H76" s="7">
        <v>1</v>
      </c>
      <c r="I76" s="7"/>
      <c r="J76" s="7"/>
      <c r="K76" s="7"/>
      <c r="L76" s="7"/>
      <c r="M76" s="7"/>
      <c r="N76" s="7"/>
      <c r="O76" s="7"/>
      <c r="P76" s="7">
        <v>1</v>
      </c>
      <c r="Q76" s="7"/>
      <c r="R76" s="7">
        <v>1</v>
      </c>
      <c r="S76" s="7"/>
      <c r="T76" s="7"/>
      <c r="U76" s="7">
        <v>1</v>
      </c>
      <c r="V76" s="7"/>
      <c r="W76" s="7"/>
      <c r="X76" s="7"/>
      <c r="Y76" s="7">
        <f t="shared" si="8"/>
        <v>6</v>
      </c>
      <c r="Z76" s="70">
        <f t="shared" si="7"/>
        <v>31.578947368421051</v>
      </c>
    </row>
    <row r="77" spans="1:26" ht="36.75" customHeight="1" thickBot="1" x14ac:dyDescent="0.35">
      <c r="A77" s="48" t="s">
        <v>123</v>
      </c>
      <c r="B77" s="49" t="s">
        <v>65</v>
      </c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>
        <f>SUM(Y72:Y76)</f>
        <v>19</v>
      </c>
      <c r="Z77" s="70">
        <f t="shared" si="7"/>
        <v>100</v>
      </c>
    </row>
    <row r="78" spans="1:26" ht="14.7" customHeight="1" thickBot="1" x14ac:dyDescent="0.35">
      <c r="A78" s="21"/>
      <c r="B78" s="23">
        <v>1</v>
      </c>
      <c r="C78" s="7"/>
      <c r="D78" s="7"/>
      <c r="E78" s="7">
        <v>1</v>
      </c>
      <c r="F78" s="7"/>
      <c r="G78" s="7">
        <v>1</v>
      </c>
      <c r="H78" s="7"/>
      <c r="I78" s="7"/>
      <c r="J78" s="7"/>
      <c r="K78" s="7"/>
      <c r="L78" s="7">
        <v>1</v>
      </c>
      <c r="M78" s="7">
        <v>1</v>
      </c>
      <c r="N78" s="7"/>
      <c r="O78" s="7"/>
      <c r="P78" s="7"/>
      <c r="Q78" s="7"/>
      <c r="R78" s="7"/>
      <c r="S78" s="7"/>
      <c r="T78" s="7">
        <v>1</v>
      </c>
      <c r="U78" s="7"/>
      <c r="V78" s="7"/>
      <c r="W78" s="7"/>
      <c r="X78" s="7"/>
      <c r="Y78" s="7">
        <f t="shared" si="8"/>
        <v>5</v>
      </c>
      <c r="Z78" s="70">
        <f t="shared" si="7"/>
        <v>26.315789473684209</v>
      </c>
    </row>
    <row r="79" spans="1:26" ht="14.7" customHeight="1" thickBot="1" x14ac:dyDescent="0.35">
      <c r="A79" s="21"/>
      <c r="B79" s="23">
        <v>2</v>
      </c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>
        <f t="shared" si="8"/>
        <v>0</v>
      </c>
      <c r="Z79" s="70">
        <f t="shared" si="7"/>
        <v>0</v>
      </c>
    </row>
    <row r="80" spans="1:26" ht="14.7" customHeight="1" thickBot="1" x14ac:dyDescent="0.35">
      <c r="A80" s="21"/>
      <c r="B80" s="23">
        <v>3</v>
      </c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>
        <v>1</v>
      </c>
      <c r="W80" s="7"/>
      <c r="X80" s="7"/>
      <c r="Y80" s="7">
        <f t="shared" si="8"/>
        <v>1</v>
      </c>
      <c r="Z80" s="70">
        <f t="shared" si="7"/>
        <v>5.2631578947368416</v>
      </c>
    </row>
    <row r="81" spans="1:26" ht="14.7" customHeight="1" thickBot="1" x14ac:dyDescent="0.35">
      <c r="A81" s="21"/>
      <c r="B81" s="23">
        <v>4</v>
      </c>
      <c r="C81" s="7"/>
      <c r="D81" s="7"/>
      <c r="E81" s="7"/>
      <c r="F81" s="7">
        <v>1</v>
      </c>
      <c r="G81" s="7"/>
      <c r="H81" s="7"/>
      <c r="I81" s="7">
        <v>1</v>
      </c>
      <c r="J81" s="7">
        <v>1</v>
      </c>
      <c r="K81" s="7"/>
      <c r="L81" s="7"/>
      <c r="M81" s="7"/>
      <c r="N81" s="7">
        <v>1</v>
      </c>
      <c r="O81" s="7"/>
      <c r="P81" s="7"/>
      <c r="Q81" s="7"/>
      <c r="R81" s="7"/>
      <c r="S81" s="7"/>
      <c r="T81" s="7"/>
      <c r="U81" s="7"/>
      <c r="V81" s="7"/>
      <c r="W81" s="7"/>
      <c r="X81" s="7"/>
      <c r="Y81" s="7">
        <f t="shared" si="8"/>
        <v>4</v>
      </c>
      <c r="Z81" s="70">
        <f t="shared" si="7"/>
        <v>21.052631578947366</v>
      </c>
    </row>
    <row r="82" spans="1:26" ht="14.7" customHeight="1" thickBot="1" x14ac:dyDescent="0.35">
      <c r="A82" s="21"/>
      <c r="B82" s="23">
        <v>5</v>
      </c>
      <c r="C82" s="7">
        <v>1</v>
      </c>
      <c r="D82" s="7">
        <v>1</v>
      </c>
      <c r="E82" s="7"/>
      <c r="F82" s="7"/>
      <c r="G82" s="7"/>
      <c r="H82" s="7">
        <v>1</v>
      </c>
      <c r="I82" s="7"/>
      <c r="J82" s="7"/>
      <c r="K82" s="7">
        <v>1</v>
      </c>
      <c r="L82" s="7"/>
      <c r="M82" s="7"/>
      <c r="N82" s="7"/>
      <c r="O82" s="7">
        <v>1</v>
      </c>
      <c r="P82" s="7">
        <v>1</v>
      </c>
      <c r="Q82" s="7">
        <v>1</v>
      </c>
      <c r="R82" s="7">
        <v>1</v>
      </c>
      <c r="S82" s="7"/>
      <c r="T82" s="7"/>
      <c r="U82" s="7">
        <v>1</v>
      </c>
      <c r="V82" s="7"/>
      <c r="W82" s="7"/>
      <c r="X82" s="7"/>
      <c r="Y82" s="7">
        <f t="shared" si="8"/>
        <v>9</v>
      </c>
      <c r="Z82" s="70">
        <f t="shared" si="7"/>
        <v>47.368421052631575</v>
      </c>
    </row>
    <row r="83" spans="1:26" ht="37.5" customHeight="1" thickBot="1" x14ac:dyDescent="0.35">
      <c r="A83" s="48" t="s">
        <v>125</v>
      </c>
      <c r="B83" s="49" t="s">
        <v>66</v>
      </c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>
        <f>SUM(Y78:Y82)</f>
        <v>19</v>
      </c>
      <c r="Z83" s="70">
        <f t="shared" si="7"/>
        <v>100</v>
      </c>
    </row>
    <row r="84" spans="1:26" ht="14.7" customHeight="1" thickBot="1" x14ac:dyDescent="0.35">
      <c r="A84" s="21"/>
      <c r="B84" s="23">
        <v>1</v>
      </c>
      <c r="C84" s="7"/>
      <c r="D84" s="7"/>
      <c r="E84" s="7">
        <v>1</v>
      </c>
      <c r="F84" s="7"/>
      <c r="G84" s="7">
        <v>1</v>
      </c>
      <c r="H84" s="7"/>
      <c r="I84" s="7"/>
      <c r="J84" s="7"/>
      <c r="K84" s="7"/>
      <c r="L84" s="7">
        <v>1</v>
      </c>
      <c r="M84" s="7"/>
      <c r="N84" s="7">
        <v>1</v>
      </c>
      <c r="O84" s="7">
        <v>1</v>
      </c>
      <c r="P84" s="7"/>
      <c r="Q84" s="7">
        <v>1</v>
      </c>
      <c r="R84" s="7"/>
      <c r="S84" s="7"/>
      <c r="T84" s="7">
        <v>1</v>
      </c>
      <c r="U84" s="7"/>
      <c r="V84" s="7">
        <v>1</v>
      </c>
      <c r="W84" s="7"/>
      <c r="X84" s="7"/>
      <c r="Y84" s="7">
        <f t="shared" si="8"/>
        <v>8</v>
      </c>
      <c r="Z84" s="70">
        <f t="shared" si="7"/>
        <v>42.105263157894733</v>
      </c>
    </row>
    <row r="85" spans="1:26" ht="14.7" customHeight="1" thickBot="1" x14ac:dyDescent="0.35">
      <c r="A85" s="21"/>
      <c r="B85" s="23">
        <v>2</v>
      </c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>
        <f t="shared" si="8"/>
        <v>0</v>
      </c>
      <c r="Z85" s="70">
        <f t="shared" si="7"/>
        <v>0</v>
      </c>
    </row>
    <row r="86" spans="1:26" ht="14.7" customHeight="1" thickBot="1" x14ac:dyDescent="0.35">
      <c r="A86" s="21"/>
      <c r="B86" s="23">
        <v>3</v>
      </c>
      <c r="C86" s="7"/>
      <c r="D86" s="7"/>
      <c r="E86" s="7"/>
      <c r="F86" s="7"/>
      <c r="G86" s="7"/>
      <c r="H86" s="7"/>
      <c r="I86" s="7">
        <v>1</v>
      </c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>
        <f t="shared" si="8"/>
        <v>1</v>
      </c>
      <c r="Z86" s="70">
        <f t="shared" si="7"/>
        <v>5.2631578947368416</v>
      </c>
    </row>
    <row r="87" spans="1:26" ht="14.7" customHeight="1" thickBot="1" x14ac:dyDescent="0.35">
      <c r="A87" s="21"/>
      <c r="B87" s="23">
        <v>4</v>
      </c>
      <c r="C87" s="7">
        <v>1</v>
      </c>
      <c r="D87" s="7"/>
      <c r="E87" s="7"/>
      <c r="F87" s="7">
        <v>1</v>
      </c>
      <c r="G87" s="7"/>
      <c r="H87" s="7"/>
      <c r="I87" s="7"/>
      <c r="J87" s="7">
        <v>1</v>
      </c>
      <c r="K87" s="7">
        <v>1</v>
      </c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>
        <f t="shared" si="8"/>
        <v>4</v>
      </c>
      <c r="Z87" s="70">
        <f t="shared" si="7"/>
        <v>21.052631578947366</v>
      </c>
    </row>
    <row r="88" spans="1:26" ht="14.7" customHeight="1" thickBot="1" x14ac:dyDescent="0.35">
      <c r="A88" s="21"/>
      <c r="B88" s="23">
        <v>5</v>
      </c>
      <c r="C88" s="7"/>
      <c r="D88" s="7">
        <v>1</v>
      </c>
      <c r="E88" s="7"/>
      <c r="F88" s="7"/>
      <c r="G88" s="7"/>
      <c r="H88" s="7">
        <v>1</v>
      </c>
      <c r="I88" s="7"/>
      <c r="J88" s="7"/>
      <c r="K88" s="7"/>
      <c r="L88" s="7"/>
      <c r="M88" s="7">
        <v>1</v>
      </c>
      <c r="N88" s="7"/>
      <c r="O88" s="7"/>
      <c r="P88" s="7">
        <v>1</v>
      </c>
      <c r="Q88" s="7"/>
      <c r="R88" s="7">
        <v>1</v>
      </c>
      <c r="S88" s="7"/>
      <c r="T88" s="7"/>
      <c r="U88" s="7">
        <v>1</v>
      </c>
      <c r="V88" s="7"/>
      <c r="W88" s="7"/>
      <c r="X88" s="7"/>
      <c r="Y88" s="7">
        <f t="shared" si="8"/>
        <v>6</v>
      </c>
      <c r="Z88" s="70">
        <f t="shared" si="7"/>
        <v>31.578947368421051</v>
      </c>
    </row>
    <row r="89" spans="1:26" x14ac:dyDescent="0.3">
      <c r="Y89" s="76">
        <f>SUM(Y84:Y88)</f>
        <v>19</v>
      </c>
      <c r="Z89" s="70">
        <f t="shared" si="7"/>
        <v>100</v>
      </c>
    </row>
  </sheetData>
  <mergeCells count="1">
    <mergeCell ref="C4:F4"/>
  </mergeCells>
  <pageMargins left="0.7" right="0.7" top="0.75" bottom="0.75" header="0.3" footer="0.3"/>
  <pageSetup paperSize="9" scale="54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88"/>
  <sheetViews>
    <sheetView view="pageBreakPreview" zoomScale="60" zoomScaleNormal="100" workbookViewId="0">
      <selection activeCell="B4" sqref="B4:Y87"/>
    </sheetView>
  </sheetViews>
  <sheetFormatPr defaultRowHeight="14.4" x14ac:dyDescent="0.3"/>
  <cols>
    <col min="2" max="2" width="36.33203125" customWidth="1"/>
    <col min="3" max="24" width="4.6640625" customWidth="1"/>
  </cols>
  <sheetData>
    <row r="2" spans="1:26" ht="15.6" x14ac:dyDescent="0.3">
      <c r="A2" s="4" t="s">
        <v>176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26" ht="15" thickBot="1" x14ac:dyDescent="0.35">
      <c r="C3" s="126" t="s">
        <v>178</v>
      </c>
      <c r="D3" s="126"/>
      <c r="E3" s="126"/>
      <c r="F3" s="126"/>
    </row>
    <row r="4" spans="1:26" ht="31.8" thickBot="1" x14ac:dyDescent="0.35">
      <c r="A4" s="45" t="s">
        <v>99</v>
      </c>
      <c r="B4" s="46" t="s">
        <v>53</v>
      </c>
      <c r="C4" s="47">
        <v>1</v>
      </c>
      <c r="D4" s="47">
        <v>2</v>
      </c>
      <c r="E4" s="47">
        <v>3</v>
      </c>
      <c r="F4" s="47">
        <v>4</v>
      </c>
      <c r="G4" s="47">
        <v>5</v>
      </c>
      <c r="H4" s="47">
        <v>6</v>
      </c>
      <c r="I4" s="47">
        <v>7</v>
      </c>
      <c r="J4" s="47">
        <v>8</v>
      </c>
      <c r="K4" s="47">
        <v>9</v>
      </c>
      <c r="L4" s="47">
        <v>10</v>
      </c>
      <c r="M4" s="47">
        <v>11</v>
      </c>
      <c r="N4" s="47">
        <v>12</v>
      </c>
      <c r="O4" s="47">
        <v>13</v>
      </c>
      <c r="P4" s="47">
        <v>14</v>
      </c>
      <c r="Q4" s="47">
        <v>15</v>
      </c>
      <c r="R4" s="47">
        <v>16</v>
      </c>
      <c r="S4" s="47">
        <v>17</v>
      </c>
      <c r="T4" s="47">
        <v>18</v>
      </c>
      <c r="U4" s="47">
        <v>19</v>
      </c>
      <c r="V4" s="47">
        <v>20</v>
      </c>
      <c r="W4" s="47">
        <v>21</v>
      </c>
      <c r="X4" s="47">
        <v>22</v>
      </c>
      <c r="Y4" s="47"/>
    </row>
    <row r="5" spans="1:26" ht="16.5" thickBot="1" x14ac:dyDescent="0.3">
      <c r="A5" s="21"/>
      <c r="B5" s="23">
        <v>1</v>
      </c>
      <c r="C5" s="7"/>
      <c r="D5" s="7"/>
      <c r="E5" s="7">
        <v>1</v>
      </c>
      <c r="F5" s="7"/>
      <c r="G5" s="7">
        <v>1</v>
      </c>
      <c r="H5" s="7">
        <v>1</v>
      </c>
      <c r="I5" s="7">
        <v>1</v>
      </c>
      <c r="J5" s="7">
        <v>1</v>
      </c>
      <c r="K5" s="7">
        <v>1</v>
      </c>
      <c r="L5" s="7">
        <v>1</v>
      </c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>
        <f>SUM(C5:X5)</f>
        <v>7</v>
      </c>
      <c r="Z5" s="70">
        <f>Y5/10*100</f>
        <v>70</v>
      </c>
    </row>
    <row r="6" spans="1:26" ht="16.5" thickBot="1" x14ac:dyDescent="0.3">
      <c r="A6" s="21"/>
      <c r="B6" s="23">
        <v>2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>
        <f t="shared" ref="Y6:Y69" si="0">SUM(C6:X6)</f>
        <v>0</v>
      </c>
      <c r="Z6" s="70">
        <f t="shared" ref="Z6:Z40" si="1">Y6/10*100</f>
        <v>0</v>
      </c>
    </row>
    <row r="7" spans="1:26" ht="16.5" thickBot="1" x14ac:dyDescent="0.3">
      <c r="A7" s="21"/>
      <c r="B7" s="23">
        <v>3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>
        <f t="shared" si="0"/>
        <v>0</v>
      </c>
      <c r="Z7" s="70">
        <f t="shared" si="1"/>
        <v>0</v>
      </c>
    </row>
    <row r="8" spans="1:26" ht="16.5" thickBot="1" x14ac:dyDescent="0.3">
      <c r="A8" s="21"/>
      <c r="B8" s="23">
        <v>4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>
        <f t="shared" si="0"/>
        <v>0</v>
      </c>
      <c r="Z8" s="70">
        <f t="shared" si="1"/>
        <v>0</v>
      </c>
    </row>
    <row r="9" spans="1:26" ht="16.5" thickBot="1" x14ac:dyDescent="0.3">
      <c r="A9" s="21"/>
      <c r="B9" s="23">
        <v>5</v>
      </c>
      <c r="C9" s="7">
        <v>1</v>
      </c>
      <c r="D9" s="7">
        <v>1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>
        <v>1</v>
      </c>
      <c r="S9" s="7"/>
      <c r="T9" s="7"/>
      <c r="U9" s="7"/>
      <c r="V9" s="7"/>
      <c r="W9" s="7"/>
      <c r="X9" s="7"/>
      <c r="Y9" s="7">
        <f t="shared" si="0"/>
        <v>3</v>
      </c>
      <c r="Z9" s="70">
        <f>Y9/10*100</f>
        <v>30</v>
      </c>
    </row>
    <row r="10" spans="1:26" ht="44.25" customHeight="1" thickBot="1" x14ac:dyDescent="0.35">
      <c r="A10" s="48" t="s">
        <v>101</v>
      </c>
      <c r="B10" s="49" t="s">
        <v>54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>
        <f>SUM(Y5:Y9)</f>
        <v>10</v>
      </c>
      <c r="Z10" s="70">
        <f t="shared" si="1"/>
        <v>100</v>
      </c>
    </row>
    <row r="11" spans="1:26" ht="16.5" thickBot="1" x14ac:dyDescent="0.3">
      <c r="A11" s="21"/>
      <c r="B11" s="23">
        <v>1</v>
      </c>
      <c r="C11" s="7"/>
      <c r="D11" s="7"/>
      <c r="E11" s="7">
        <v>1</v>
      </c>
      <c r="F11" s="7"/>
      <c r="G11" s="7">
        <v>1</v>
      </c>
      <c r="H11" s="7"/>
      <c r="I11" s="7">
        <v>1</v>
      </c>
      <c r="J11" s="7">
        <v>1</v>
      </c>
      <c r="K11" s="7">
        <v>1</v>
      </c>
      <c r="L11" s="7">
        <v>1</v>
      </c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>
        <f t="shared" si="0"/>
        <v>6</v>
      </c>
      <c r="Z11" s="70">
        <f t="shared" si="1"/>
        <v>60</v>
      </c>
    </row>
    <row r="12" spans="1:26" ht="16.5" thickBot="1" x14ac:dyDescent="0.3">
      <c r="A12" s="21"/>
      <c r="B12" s="23">
        <v>2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>
        <f t="shared" si="0"/>
        <v>0</v>
      </c>
      <c r="Z12" s="70">
        <f t="shared" si="1"/>
        <v>0</v>
      </c>
    </row>
    <row r="13" spans="1:26" ht="16.5" thickBot="1" x14ac:dyDescent="0.3">
      <c r="A13" s="21"/>
      <c r="B13" s="23">
        <v>3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>
        <f t="shared" si="0"/>
        <v>0</v>
      </c>
      <c r="Z13" s="70">
        <f t="shared" si="1"/>
        <v>0</v>
      </c>
    </row>
    <row r="14" spans="1:26" ht="16.5" thickBot="1" x14ac:dyDescent="0.3">
      <c r="A14" s="21"/>
      <c r="B14" s="23">
        <v>4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>
        <f t="shared" si="0"/>
        <v>0</v>
      </c>
      <c r="Z14" s="70">
        <f t="shared" si="1"/>
        <v>0</v>
      </c>
    </row>
    <row r="15" spans="1:26" ht="16.5" thickBot="1" x14ac:dyDescent="0.3">
      <c r="A15" s="21"/>
      <c r="B15" s="23">
        <v>5</v>
      </c>
      <c r="C15" s="7">
        <v>1</v>
      </c>
      <c r="D15" s="7">
        <v>1</v>
      </c>
      <c r="E15" s="7"/>
      <c r="F15" s="7"/>
      <c r="G15" s="7"/>
      <c r="H15" s="7">
        <v>1</v>
      </c>
      <c r="I15" s="7"/>
      <c r="J15" s="7"/>
      <c r="K15" s="7"/>
      <c r="L15" s="7"/>
      <c r="M15" s="7"/>
      <c r="N15" s="7"/>
      <c r="O15" s="7"/>
      <c r="P15" s="7"/>
      <c r="Q15" s="7"/>
      <c r="R15" s="7">
        <v>1</v>
      </c>
      <c r="S15" s="7"/>
      <c r="T15" s="7"/>
      <c r="U15" s="7"/>
      <c r="V15" s="7"/>
      <c r="W15" s="7"/>
      <c r="X15" s="7"/>
      <c r="Y15" s="7">
        <f t="shared" si="0"/>
        <v>4</v>
      </c>
      <c r="Z15" s="70">
        <f t="shared" si="1"/>
        <v>40</v>
      </c>
    </row>
    <row r="16" spans="1:26" ht="79.5" customHeight="1" thickBot="1" x14ac:dyDescent="0.35">
      <c r="A16" s="48" t="s">
        <v>103</v>
      </c>
      <c r="B16" s="49" t="s">
        <v>55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>
        <f>SUM(Y11:Y15)</f>
        <v>10</v>
      </c>
      <c r="Z16" s="70">
        <f t="shared" si="1"/>
        <v>100</v>
      </c>
    </row>
    <row r="17" spans="1:26" ht="16.5" thickBot="1" x14ac:dyDescent="0.3">
      <c r="A17" s="21"/>
      <c r="B17" s="23">
        <v>1</v>
      </c>
      <c r="C17" s="7"/>
      <c r="D17" s="7"/>
      <c r="E17" s="7">
        <v>1</v>
      </c>
      <c r="F17" s="7"/>
      <c r="G17" s="7">
        <v>1</v>
      </c>
      <c r="H17" s="7">
        <v>1</v>
      </c>
      <c r="I17" s="7">
        <v>1</v>
      </c>
      <c r="J17" s="7">
        <v>1</v>
      </c>
      <c r="K17" s="7">
        <v>1</v>
      </c>
      <c r="L17" s="7">
        <v>1</v>
      </c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>
        <f t="shared" si="0"/>
        <v>7</v>
      </c>
      <c r="Z17" s="70">
        <f t="shared" si="1"/>
        <v>70</v>
      </c>
    </row>
    <row r="18" spans="1:26" ht="16.5" thickBot="1" x14ac:dyDescent="0.3">
      <c r="A18" s="21"/>
      <c r="B18" s="23">
        <v>2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>
        <f t="shared" si="0"/>
        <v>0</v>
      </c>
      <c r="Z18" s="70">
        <f t="shared" si="1"/>
        <v>0</v>
      </c>
    </row>
    <row r="19" spans="1:26" ht="16.5" thickBot="1" x14ac:dyDescent="0.3">
      <c r="A19" s="21"/>
      <c r="B19" s="23">
        <v>3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>
        <f t="shared" si="0"/>
        <v>0</v>
      </c>
      <c r="Z19" s="70">
        <f t="shared" si="1"/>
        <v>0</v>
      </c>
    </row>
    <row r="20" spans="1:26" ht="16.5" thickBot="1" x14ac:dyDescent="0.3">
      <c r="A20" s="21"/>
      <c r="B20" s="23">
        <v>4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>
        <f t="shared" si="0"/>
        <v>0</v>
      </c>
      <c r="Z20" s="70">
        <f t="shared" si="1"/>
        <v>0</v>
      </c>
    </row>
    <row r="21" spans="1:26" ht="16.5" thickBot="1" x14ac:dyDescent="0.3">
      <c r="A21" s="21"/>
      <c r="B21" s="23">
        <v>5</v>
      </c>
      <c r="C21" s="7">
        <v>1</v>
      </c>
      <c r="D21" s="7">
        <v>1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>
        <v>1</v>
      </c>
      <c r="S21" s="7"/>
      <c r="T21" s="7"/>
      <c r="U21" s="7"/>
      <c r="V21" s="7"/>
      <c r="W21" s="7"/>
      <c r="X21" s="7"/>
      <c r="Y21" s="7">
        <f t="shared" si="0"/>
        <v>3</v>
      </c>
      <c r="Z21" s="70">
        <f t="shared" si="1"/>
        <v>30</v>
      </c>
    </row>
    <row r="22" spans="1:26" ht="34.5" customHeight="1" thickBot="1" x14ac:dyDescent="0.35">
      <c r="A22" s="48" t="s">
        <v>105</v>
      </c>
      <c r="B22" s="49" t="s">
        <v>56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>
        <f>SUM(Y17:Y21)</f>
        <v>10</v>
      </c>
      <c r="Z22" s="70">
        <f t="shared" si="1"/>
        <v>100</v>
      </c>
    </row>
    <row r="23" spans="1:26" ht="16.5" thickBot="1" x14ac:dyDescent="0.3">
      <c r="A23" s="21"/>
      <c r="B23" s="23">
        <v>1</v>
      </c>
      <c r="C23" s="7"/>
      <c r="D23" s="7"/>
      <c r="E23" s="7"/>
      <c r="F23" s="7"/>
      <c r="G23" s="7">
        <v>1</v>
      </c>
      <c r="H23" s="7">
        <v>1</v>
      </c>
      <c r="I23" s="7">
        <v>1</v>
      </c>
      <c r="J23" s="7">
        <v>1</v>
      </c>
      <c r="K23" s="7">
        <v>1</v>
      </c>
      <c r="L23" s="7">
        <v>1</v>
      </c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>
        <f t="shared" si="0"/>
        <v>6</v>
      </c>
      <c r="Z23" s="70">
        <f t="shared" si="1"/>
        <v>60</v>
      </c>
    </row>
    <row r="24" spans="1:26" ht="16.5" thickBot="1" x14ac:dyDescent="0.3">
      <c r="A24" s="21"/>
      <c r="B24" s="23">
        <v>2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>
        <f t="shared" si="0"/>
        <v>0</v>
      </c>
      <c r="Z24" s="70">
        <f t="shared" si="1"/>
        <v>0</v>
      </c>
    </row>
    <row r="25" spans="1:26" ht="16.5" thickBot="1" x14ac:dyDescent="0.3">
      <c r="A25" s="21"/>
      <c r="B25" s="23">
        <v>3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>
        <f t="shared" si="0"/>
        <v>0</v>
      </c>
      <c r="Z25" s="70">
        <f t="shared" si="1"/>
        <v>0</v>
      </c>
    </row>
    <row r="26" spans="1:26" ht="16.5" thickBot="1" x14ac:dyDescent="0.3">
      <c r="A26" s="21"/>
      <c r="B26" s="23">
        <v>4</v>
      </c>
      <c r="C26" s="7">
        <v>1</v>
      </c>
      <c r="D26" s="7"/>
      <c r="E26" s="7">
        <v>1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>
        <f t="shared" si="0"/>
        <v>2</v>
      </c>
      <c r="Z26" s="70">
        <f t="shared" si="1"/>
        <v>20</v>
      </c>
    </row>
    <row r="27" spans="1:26" ht="16.5" thickBot="1" x14ac:dyDescent="0.3">
      <c r="A27" s="21"/>
      <c r="B27" s="23">
        <v>5</v>
      </c>
      <c r="C27" s="7"/>
      <c r="D27" s="7">
        <v>1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>
        <v>1</v>
      </c>
      <c r="S27" s="7"/>
      <c r="T27" s="7"/>
      <c r="U27" s="7"/>
      <c r="V27" s="7"/>
      <c r="W27" s="7"/>
      <c r="X27" s="7"/>
      <c r="Y27" s="7">
        <f t="shared" si="0"/>
        <v>2</v>
      </c>
      <c r="Z27" s="70">
        <f t="shared" si="1"/>
        <v>20</v>
      </c>
    </row>
    <row r="28" spans="1:26" ht="104.25" customHeight="1" thickBot="1" x14ac:dyDescent="0.35">
      <c r="A28" s="48" t="s">
        <v>107</v>
      </c>
      <c r="B28" s="49" t="s">
        <v>57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>
        <f>SUM(Y23:Y27)</f>
        <v>10</v>
      </c>
      <c r="Z28" s="70">
        <f t="shared" si="1"/>
        <v>100</v>
      </c>
    </row>
    <row r="29" spans="1:26" ht="16.5" thickBot="1" x14ac:dyDescent="0.3">
      <c r="A29" s="21"/>
      <c r="B29" s="23">
        <v>1</v>
      </c>
      <c r="C29" s="7"/>
      <c r="D29" s="7"/>
      <c r="E29" s="7">
        <v>1</v>
      </c>
      <c r="F29" s="7"/>
      <c r="G29" s="7">
        <v>1</v>
      </c>
      <c r="H29" s="7">
        <v>1</v>
      </c>
      <c r="I29" s="7">
        <v>1</v>
      </c>
      <c r="J29" s="7">
        <v>1</v>
      </c>
      <c r="K29" s="7">
        <v>1</v>
      </c>
      <c r="L29" s="7">
        <v>1</v>
      </c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>
        <f t="shared" si="0"/>
        <v>7</v>
      </c>
      <c r="Z29" s="70">
        <f t="shared" si="1"/>
        <v>70</v>
      </c>
    </row>
    <row r="30" spans="1:26" ht="16.5" thickBot="1" x14ac:dyDescent="0.3">
      <c r="A30" s="21"/>
      <c r="B30" s="23">
        <v>2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>
        <f t="shared" si="0"/>
        <v>0</v>
      </c>
      <c r="Z30" s="70">
        <f t="shared" si="1"/>
        <v>0</v>
      </c>
    </row>
    <row r="31" spans="1:26" ht="16.5" thickBot="1" x14ac:dyDescent="0.3">
      <c r="A31" s="21"/>
      <c r="B31" s="23">
        <v>3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>
        <f t="shared" si="0"/>
        <v>0</v>
      </c>
      <c r="Z31" s="70">
        <f t="shared" si="1"/>
        <v>0</v>
      </c>
    </row>
    <row r="32" spans="1:26" ht="16.5" thickBot="1" x14ac:dyDescent="0.3">
      <c r="A32" s="21"/>
      <c r="B32" s="23">
        <v>4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>
        <f t="shared" si="0"/>
        <v>0</v>
      </c>
      <c r="Z32" s="70">
        <f t="shared" si="1"/>
        <v>0</v>
      </c>
    </row>
    <row r="33" spans="1:26" ht="16.2" thickBot="1" x14ac:dyDescent="0.35">
      <c r="A33" s="21"/>
      <c r="B33" s="23">
        <v>5</v>
      </c>
      <c r="C33" s="7">
        <v>1</v>
      </c>
      <c r="D33" s="7">
        <v>1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>
        <v>1</v>
      </c>
      <c r="S33" s="7"/>
      <c r="T33" s="7"/>
      <c r="U33" s="7"/>
      <c r="V33" s="7"/>
      <c r="W33" s="7"/>
      <c r="X33" s="7"/>
      <c r="Y33" s="7">
        <f t="shared" si="0"/>
        <v>3</v>
      </c>
      <c r="Z33" s="70">
        <f t="shared" si="1"/>
        <v>30</v>
      </c>
    </row>
    <row r="34" spans="1:26" ht="59.25" customHeight="1" thickBot="1" x14ac:dyDescent="0.35">
      <c r="A34" s="48" t="s">
        <v>109</v>
      </c>
      <c r="B34" s="49" t="s">
        <v>58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>
        <f>SUM(Y29:Y33)</f>
        <v>10</v>
      </c>
      <c r="Z34" s="70">
        <f t="shared" si="1"/>
        <v>100</v>
      </c>
    </row>
    <row r="35" spans="1:26" ht="16.2" thickBot="1" x14ac:dyDescent="0.35">
      <c r="A35" s="21"/>
      <c r="B35" s="23">
        <v>1</v>
      </c>
      <c r="C35" s="7"/>
      <c r="D35" s="7"/>
      <c r="E35" s="7"/>
      <c r="F35" s="7"/>
      <c r="G35" s="7">
        <v>1</v>
      </c>
      <c r="H35" s="7">
        <v>1</v>
      </c>
      <c r="I35" s="7">
        <v>1</v>
      </c>
      <c r="J35" s="7">
        <v>1</v>
      </c>
      <c r="K35" s="7">
        <v>1</v>
      </c>
      <c r="L35" s="7">
        <v>1</v>
      </c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>
        <f t="shared" si="0"/>
        <v>6</v>
      </c>
      <c r="Z35" s="70">
        <f t="shared" si="1"/>
        <v>60</v>
      </c>
    </row>
    <row r="36" spans="1:26" ht="16.2" thickBot="1" x14ac:dyDescent="0.35">
      <c r="A36" s="21"/>
      <c r="B36" s="23">
        <v>2</v>
      </c>
      <c r="C36" s="7"/>
      <c r="D36" s="7"/>
      <c r="E36" s="7">
        <v>1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>
        <f t="shared" si="0"/>
        <v>1</v>
      </c>
      <c r="Z36" s="70">
        <f t="shared" si="1"/>
        <v>10</v>
      </c>
    </row>
    <row r="37" spans="1:26" ht="16.2" thickBot="1" x14ac:dyDescent="0.35">
      <c r="A37" s="21"/>
      <c r="B37" s="23">
        <v>3</v>
      </c>
      <c r="C37" s="7"/>
      <c r="D37" s="7"/>
      <c r="E37" s="7"/>
      <c r="F37" s="7">
        <v>1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>
        <f t="shared" si="0"/>
        <v>1</v>
      </c>
      <c r="Z37" s="70">
        <f t="shared" si="1"/>
        <v>10</v>
      </c>
    </row>
    <row r="38" spans="1:26" ht="16.2" thickBot="1" x14ac:dyDescent="0.35">
      <c r="A38" s="21"/>
      <c r="B38" s="23">
        <v>4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>
        <f t="shared" si="0"/>
        <v>0</v>
      </c>
      <c r="Z38" s="70">
        <f t="shared" si="1"/>
        <v>0</v>
      </c>
    </row>
    <row r="39" spans="1:26" ht="16.2" thickBot="1" x14ac:dyDescent="0.35">
      <c r="A39" s="21"/>
      <c r="B39" s="23">
        <v>5</v>
      </c>
      <c r="C39" s="7">
        <v>1</v>
      </c>
      <c r="D39" s="7">
        <v>1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>
        <f t="shared" si="0"/>
        <v>2</v>
      </c>
      <c r="Z39" s="70">
        <f t="shared" si="1"/>
        <v>20</v>
      </c>
    </row>
    <row r="40" spans="1:26" ht="32.25" customHeight="1" thickBot="1" x14ac:dyDescent="0.35">
      <c r="A40" s="48" t="s">
        <v>111</v>
      </c>
      <c r="B40" s="49" t="s">
        <v>59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>
        <f>SUM(Y35:Y39)</f>
        <v>10</v>
      </c>
      <c r="Z40" s="70">
        <f t="shared" si="1"/>
        <v>100</v>
      </c>
    </row>
    <row r="41" spans="1:26" ht="16.2" thickBot="1" x14ac:dyDescent="0.35">
      <c r="A41" s="21"/>
      <c r="B41" s="23">
        <v>1</v>
      </c>
      <c r="C41" s="7"/>
      <c r="D41" s="7"/>
      <c r="E41" s="7">
        <v>1</v>
      </c>
      <c r="F41" s="7"/>
      <c r="G41" s="7">
        <v>1</v>
      </c>
      <c r="H41" s="7"/>
      <c r="I41" s="7">
        <v>1</v>
      </c>
      <c r="J41" s="7">
        <v>1</v>
      </c>
      <c r="K41" s="7">
        <v>1</v>
      </c>
      <c r="L41" s="7">
        <v>1</v>
      </c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>
        <f t="shared" si="0"/>
        <v>6</v>
      </c>
      <c r="Z41" s="70">
        <f>Y41/15*100</f>
        <v>40</v>
      </c>
    </row>
    <row r="42" spans="1:26" ht="16.2" thickBot="1" x14ac:dyDescent="0.35">
      <c r="A42" s="21"/>
      <c r="B42" s="23">
        <v>2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>
        <f t="shared" si="0"/>
        <v>0</v>
      </c>
      <c r="Z42" s="70">
        <f t="shared" ref="Z42:Z46" si="2">Y42/15*100</f>
        <v>0</v>
      </c>
    </row>
    <row r="43" spans="1:26" ht="16.2" thickBot="1" x14ac:dyDescent="0.35">
      <c r="A43" s="21"/>
      <c r="B43" s="23">
        <v>3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>
        <v>1</v>
      </c>
      <c r="X43" s="7"/>
      <c r="Y43" s="7">
        <f t="shared" si="0"/>
        <v>1</v>
      </c>
      <c r="Z43" s="70">
        <f t="shared" si="2"/>
        <v>6.666666666666667</v>
      </c>
    </row>
    <row r="44" spans="1:26" ht="16.2" thickBot="1" x14ac:dyDescent="0.35">
      <c r="A44" s="21"/>
      <c r="B44" s="23">
        <v>4</v>
      </c>
      <c r="C44" s="7"/>
      <c r="D44" s="7"/>
      <c r="E44" s="7"/>
      <c r="F44" s="7">
        <v>1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>
        <f t="shared" si="0"/>
        <v>1</v>
      </c>
      <c r="Z44" s="70">
        <f t="shared" si="2"/>
        <v>6.666666666666667</v>
      </c>
    </row>
    <row r="45" spans="1:26" ht="16.2" thickBot="1" x14ac:dyDescent="0.35">
      <c r="A45" s="21"/>
      <c r="B45" s="23">
        <v>5</v>
      </c>
      <c r="C45" s="7">
        <v>1</v>
      </c>
      <c r="D45" s="7">
        <v>1</v>
      </c>
      <c r="E45" s="7"/>
      <c r="F45" s="7"/>
      <c r="G45" s="7"/>
      <c r="H45" s="7">
        <v>5</v>
      </c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>
        <f t="shared" si="0"/>
        <v>7</v>
      </c>
      <c r="Z45" s="70">
        <f t="shared" si="2"/>
        <v>46.666666666666664</v>
      </c>
    </row>
    <row r="46" spans="1:26" ht="62.25" customHeight="1" thickBot="1" x14ac:dyDescent="0.35">
      <c r="A46" s="48" t="s">
        <v>113</v>
      </c>
      <c r="B46" s="49" t="s">
        <v>60</v>
      </c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>
        <f>SUM(Y41:Y45)</f>
        <v>15</v>
      </c>
      <c r="Z46" s="70">
        <f t="shared" si="2"/>
        <v>100</v>
      </c>
    </row>
    <row r="47" spans="1:26" ht="16.2" thickBot="1" x14ac:dyDescent="0.35">
      <c r="A47" s="21"/>
      <c r="B47" s="23">
        <v>1</v>
      </c>
      <c r="C47" s="7"/>
      <c r="D47" s="7"/>
      <c r="E47" s="7"/>
      <c r="F47" s="7"/>
      <c r="G47" s="7"/>
      <c r="H47" s="7"/>
      <c r="I47" s="7">
        <v>1</v>
      </c>
      <c r="J47" s="7">
        <v>1</v>
      </c>
      <c r="K47" s="7">
        <v>1</v>
      </c>
      <c r="L47" s="7">
        <v>1</v>
      </c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>
        <f t="shared" si="0"/>
        <v>4</v>
      </c>
      <c r="Z47" s="70">
        <f>Y47/17*100</f>
        <v>23.52941176470588</v>
      </c>
    </row>
    <row r="48" spans="1:26" ht="16.2" thickBot="1" x14ac:dyDescent="0.35">
      <c r="A48" s="21"/>
      <c r="B48" s="23">
        <v>2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>
        <f t="shared" si="0"/>
        <v>0</v>
      </c>
      <c r="Z48" s="70">
        <f t="shared" ref="Z48:Z52" si="3">Y48/17*100</f>
        <v>0</v>
      </c>
    </row>
    <row r="49" spans="1:26" ht="16.2" thickBot="1" x14ac:dyDescent="0.35">
      <c r="A49" s="21"/>
      <c r="B49" s="23">
        <v>3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>
        <f t="shared" si="0"/>
        <v>0</v>
      </c>
      <c r="Z49" s="70">
        <f t="shared" si="3"/>
        <v>0</v>
      </c>
    </row>
    <row r="50" spans="1:26" ht="16.2" thickBot="1" x14ac:dyDescent="0.35">
      <c r="A50" s="21"/>
      <c r="B50" s="23">
        <v>4</v>
      </c>
      <c r="C50" s="7"/>
      <c r="D50" s="7"/>
      <c r="E50" s="7"/>
      <c r="F50" s="7">
        <v>1</v>
      </c>
      <c r="G50" s="7">
        <v>1</v>
      </c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>
        <v>1</v>
      </c>
      <c r="T50" s="7"/>
      <c r="U50" s="7"/>
      <c r="V50" s="7"/>
      <c r="W50" s="7">
        <v>1</v>
      </c>
      <c r="X50" s="7"/>
      <c r="Y50" s="7">
        <f t="shared" si="0"/>
        <v>4</v>
      </c>
      <c r="Z50" s="70">
        <f t="shared" si="3"/>
        <v>23.52941176470588</v>
      </c>
    </row>
    <row r="51" spans="1:26" ht="16.2" thickBot="1" x14ac:dyDescent="0.35">
      <c r="A51" s="21"/>
      <c r="B51" s="23">
        <v>5</v>
      </c>
      <c r="C51" s="7">
        <v>1</v>
      </c>
      <c r="D51" s="7">
        <v>1</v>
      </c>
      <c r="E51" s="7">
        <v>1</v>
      </c>
      <c r="F51" s="7"/>
      <c r="G51" s="7"/>
      <c r="H51" s="7">
        <v>5</v>
      </c>
      <c r="I51" s="7"/>
      <c r="J51" s="7"/>
      <c r="K51" s="7"/>
      <c r="L51" s="7"/>
      <c r="M51" s="7"/>
      <c r="N51" s="7"/>
      <c r="O51" s="7"/>
      <c r="P51" s="7"/>
      <c r="Q51" s="7"/>
      <c r="R51" s="7">
        <v>1</v>
      </c>
      <c r="S51" s="7"/>
      <c r="T51" s="7"/>
      <c r="U51" s="7"/>
      <c r="V51" s="7"/>
      <c r="W51" s="7"/>
      <c r="X51" s="7"/>
      <c r="Y51" s="7">
        <f t="shared" si="0"/>
        <v>9</v>
      </c>
      <c r="Z51" s="70">
        <f t="shared" si="3"/>
        <v>52.941176470588239</v>
      </c>
    </row>
    <row r="52" spans="1:26" ht="47.25" customHeight="1" thickBot="1" x14ac:dyDescent="0.35">
      <c r="A52" s="48" t="s">
        <v>115</v>
      </c>
      <c r="B52" s="49" t="s">
        <v>61</v>
      </c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>
        <f>SUM(Y47:Y51)</f>
        <v>17</v>
      </c>
      <c r="Z52" s="70">
        <f t="shared" si="3"/>
        <v>100</v>
      </c>
    </row>
    <row r="53" spans="1:26" ht="16.2" thickBot="1" x14ac:dyDescent="0.35">
      <c r="A53" s="21"/>
      <c r="B53" s="23">
        <v>1</v>
      </c>
      <c r="C53" s="7"/>
      <c r="D53" s="7"/>
      <c r="E53" s="7"/>
      <c r="F53" s="7"/>
      <c r="G53" s="7">
        <v>1</v>
      </c>
      <c r="H53" s="7"/>
      <c r="I53" s="7">
        <v>1</v>
      </c>
      <c r="J53" s="7">
        <v>1</v>
      </c>
      <c r="K53" s="7">
        <v>1</v>
      </c>
      <c r="L53" s="7">
        <v>1</v>
      </c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>
        <f t="shared" si="0"/>
        <v>5</v>
      </c>
      <c r="Z53" s="70">
        <f>Y53/16*100</f>
        <v>31.25</v>
      </c>
    </row>
    <row r="54" spans="1:26" ht="16.2" thickBot="1" x14ac:dyDescent="0.35">
      <c r="A54" s="21"/>
      <c r="B54" s="23">
        <v>2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>
        <f t="shared" si="0"/>
        <v>0</v>
      </c>
      <c r="Z54" s="70">
        <f t="shared" ref="Z54:Z58" si="4">Y54/16*100</f>
        <v>0</v>
      </c>
    </row>
    <row r="55" spans="1:26" ht="16.2" thickBot="1" x14ac:dyDescent="0.35">
      <c r="A55" s="21"/>
      <c r="B55" s="23">
        <v>3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>
        <v>1</v>
      </c>
      <c r="X55" s="7"/>
      <c r="Y55" s="7">
        <f t="shared" si="0"/>
        <v>1</v>
      </c>
      <c r="Z55" s="70">
        <f t="shared" si="4"/>
        <v>6.25</v>
      </c>
    </row>
    <row r="56" spans="1:26" ht="16.2" thickBot="1" x14ac:dyDescent="0.35">
      <c r="A56" s="21"/>
      <c r="B56" s="23">
        <v>4</v>
      </c>
      <c r="C56" s="7"/>
      <c r="D56" s="7"/>
      <c r="E56" s="7">
        <v>1</v>
      </c>
      <c r="F56" s="7">
        <v>1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>
        <f t="shared" si="0"/>
        <v>2</v>
      </c>
      <c r="Z56" s="70">
        <f t="shared" si="4"/>
        <v>12.5</v>
      </c>
    </row>
    <row r="57" spans="1:26" ht="16.2" thickBot="1" x14ac:dyDescent="0.35">
      <c r="A57" s="21"/>
      <c r="B57" s="23">
        <v>5</v>
      </c>
      <c r="C57" s="7">
        <v>1</v>
      </c>
      <c r="D57" s="7">
        <v>1</v>
      </c>
      <c r="E57" s="7"/>
      <c r="F57" s="7"/>
      <c r="G57" s="7"/>
      <c r="H57" s="7">
        <v>5</v>
      </c>
      <c r="I57" s="7"/>
      <c r="J57" s="7"/>
      <c r="K57" s="7"/>
      <c r="L57" s="7"/>
      <c r="M57" s="7"/>
      <c r="N57" s="7"/>
      <c r="O57" s="7"/>
      <c r="P57" s="7"/>
      <c r="Q57" s="7"/>
      <c r="R57" s="7">
        <v>1</v>
      </c>
      <c r="S57" s="7"/>
      <c r="T57" s="7"/>
      <c r="U57" s="7"/>
      <c r="V57" s="7"/>
      <c r="W57" s="7"/>
      <c r="X57" s="7"/>
      <c r="Y57" s="7">
        <f t="shared" si="0"/>
        <v>8</v>
      </c>
      <c r="Z57" s="70">
        <f t="shared" si="4"/>
        <v>50</v>
      </c>
    </row>
    <row r="58" spans="1:26" ht="31.5" customHeight="1" thickBot="1" x14ac:dyDescent="0.35">
      <c r="A58" s="48" t="s">
        <v>117</v>
      </c>
      <c r="B58" s="49" t="s">
        <v>62</v>
      </c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>
        <f>SUM(Y53:Y57)</f>
        <v>16</v>
      </c>
      <c r="Z58" s="70">
        <f t="shared" si="4"/>
        <v>100</v>
      </c>
    </row>
    <row r="59" spans="1:26" ht="16.2" thickBot="1" x14ac:dyDescent="0.35">
      <c r="A59" s="21"/>
      <c r="B59" s="23">
        <v>1</v>
      </c>
      <c r="C59" s="7"/>
      <c r="D59" s="7"/>
      <c r="E59" s="7"/>
      <c r="F59" s="7"/>
      <c r="G59" s="7">
        <v>1</v>
      </c>
      <c r="H59" s="7"/>
      <c r="I59" s="7"/>
      <c r="J59" s="7"/>
      <c r="K59" s="7">
        <v>1</v>
      </c>
      <c r="L59" s="7">
        <v>1</v>
      </c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>
        <f t="shared" si="0"/>
        <v>3</v>
      </c>
      <c r="Z59" s="70">
        <f>Y59/15*100</f>
        <v>20</v>
      </c>
    </row>
    <row r="60" spans="1:26" ht="16.2" thickBot="1" x14ac:dyDescent="0.35">
      <c r="A60" s="21"/>
      <c r="B60" s="23">
        <v>2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>
        <v>1</v>
      </c>
      <c r="X60" s="7"/>
      <c r="Y60" s="7">
        <f t="shared" si="0"/>
        <v>1</v>
      </c>
      <c r="Z60" s="70">
        <f t="shared" ref="Z60:Z64" si="5">Y60/15*100</f>
        <v>6.666666666666667</v>
      </c>
    </row>
    <row r="61" spans="1:26" ht="16.2" thickBot="1" x14ac:dyDescent="0.35">
      <c r="A61" s="21"/>
      <c r="B61" s="23">
        <v>3</v>
      </c>
      <c r="C61" s="7"/>
      <c r="D61" s="7"/>
      <c r="E61" s="7"/>
      <c r="F61" s="7"/>
      <c r="G61" s="7"/>
      <c r="H61" s="7"/>
      <c r="I61" s="7">
        <v>1</v>
      </c>
      <c r="J61" s="7">
        <v>1</v>
      </c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>
        <f t="shared" si="0"/>
        <v>2</v>
      </c>
      <c r="Z61" s="70">
        <f t="shared" si="5"/>
        <v>13.333333333333334</v>
      </c>
    </row>
    <row r="62" spans="1:26" ht="16.2" thickBot="1" x14ac:dyDescent="0.35">
      <c r="A62" s="21"/>
      <c r="B62" s="23">
        <v>4</v>
      </c>
      <c r="C62" s="7"/>
      <c r="D62" s="7"/>
      <c r="E62" s="7">
        <v>1</v>
      </c>
      <c r="F62" s="7">
        <v>1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>
        <f t="shared" si="0"/>
        <v>2</v>
      </c>
      <c r="Z62" s="70">
        <f t="shared" si="5"/>
        <v>13.333333333333334</v>
      </c>
    </row>
    <row r="63" spans="1:26" ht="16.2" thickBot="1" x14ac:dyDescent="0.35">
      <c r="A63" s="21"/>
      <c r="B63" s="23">
        <v>5</v>
      </c>
      <c r="C63" s="7">
        <v>1</v>
      </c>
      <c r="D63" s="7">
        <v>1</v>
      </c>
      <c r="E63" s="7"/>
      <c r="F63" s="7"/>
      <c r="G63" s="7"/>
      <c r="H63" s="7">
        <v>5</v>
      </c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>
        <f t="shared" si="0"/>
        <v>7</v>
      </c>
      <c r="Z63" s="70">
        <f t="shared" si="5"/>
        <v>46.666666666666664</v>
      </c>
    </row>
    <row r="64" spans="1:26" ht="57.75" customHeight="1" thickBot="1" x14ac:dyDescent="0.35">
      <c r="A64" s="48" t="s">
        <v>119</v>
      </c>
      <c r="B64" s="49" t="s">
        <v>171</v>
      </c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>
        <f>SUM(Y59:Y63)</f>
        <v>15</v>
      </c>
      <c r="Z64" s="70">
        <f t="shared" si="5"/>
        <v>100</v>
      </c>
    </row>
    <row r="65" spans="1:26" ht="16.2" thickBot="1" x14ac:dyDescent="0.35">
      <c r="A65" s="21"/>
      <c r="B65" s="23">
        <v>1</v>
      </c>
      <c r="C65" s="7"/>
      <c r="D65" s="7"/>
      <c r="E65" s="7">
        <v>1</v>
      </c>
      <c r="F65" s="7"/>
      <c r="G65" s="7">
        <v>1</v>
      </c>
      <c r="H65" s="7"/>
      <c r="I65" s="7">
        <v>1</v>
      </c>
      <c r="J65" s="7">
        <v>1</v>
      </c>
      <c r="K65" s="7">
        <v>1</v>
      </c>
      <c r="L65" s="7">
        <v>1</v>
      </c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>
        <f t="shared" si="0"/>
        <v>6</v>
      </c>
      <c r="Z65" s="70">
        <f>Y65/14*100</f>
        <v>42.857142857142854</v>
      </c>
    </row>
    <row r="66" spans="1:26" ht="16.2" thickBot="1" x14ac:dyDescent="0.35">
      <c r="A66" s="21"/>
      <c r="B66" s="23">
        <v>2</v>
      </c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>
        <f t="shared" si="0"/>
        <v>0</v>
      </c>
      <c r="Z66" s="70">
        <f t="shared" ref="Z66:Z70" si="6">Y66/14*100</f>
        <v>0</v>
      </c>
    </row>
    <row r="67" spans="1:26" ht="16.2" thickBot="1" x14ac:dyDescent="0.35">
      <c r="A67" s="21"/>
      <c r="B67" s="23">
        <v>3</v>
      </c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>
        <f t="shared" si="0"/>
        <v>0</v>
      </c>
      <c r="Z67" s="70">
        <f t="shared" si="6"/>
        <v>0</v>
      </c>
    </row>
    <row r="68" spans="1:26" ht="16.2" thickBot="1" x14ac:dyDescent="0.35">
      <c r="A68" s="21"/>
      <c r="B68" s="23">
        <v>4</v>
      </c>
      <c r="C68" s="7"/>
      <c r="D68" s="7"/>
      <c r="E68" s="7"/>
      <c r="F68" s="7">
        <v>1</v>
      </c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>
        <f t="shared" si="0"/>
        <v>1</v>
      </c>
      <c r="Z68" s="70">
        <f t="shared" si="6"/>
        <v>7.1428571428571423</v>
      </c>
    </row>
    <row r="69" spans="1:26" ht="16.2" thickBot="1" x14ac:dyDescent="0.35">
      <c r="A69" s="21"/>
      <c r="B69" s="23">
        <v>5</v>
      </c>
      <c r="C69" s="7">
        <v>1</v>
      </c>
      <c r="D69" s="7">
        <v>1</v>
      </c>
      <c r="E69" s="7"/>
      <c r="F69" s="7"/>
      <c r="G69" s="7"/>
      <c r="H69" s="7">
        <v>5</v>
      </c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>
        <f t="shared" si="0"/>
        <v>7</v>
      </c>
      <c r="Z69" s="70">
        <f t="shared" si="6"/>
        <v>50</v>
      </c>
    </row>
    <row r="70" spans="1:26" ht="40.5" customHeight="1" thickBot="1" x14ac:dyDescent="0.35">
      <c r="A70" s="48" t="s">
        <v>121</v>
      </c>
      <c r="B70" s="49" t="s">
        <v>64</v>
      </c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>
        <f>SUM(Y65:Y69)</f>
        <v>14</v>
      </c>
      <c r="Z70" s="70">
        <f t="shared" si="6"/>
        <v>100</v>
      </c>
    </row>
    <row r="71" spans="1:26" ht="16.2" thickBot="1" x14ac:dyDescent="0.35">
      <c r="A71" s="21"/>
      <c r="B71" s="23">
        <v>1</v>
      </c>
      <c r="C71" s="7"/>
      <c r="D71" s="7"/>
      <c r="E71" s="7">
        <v>1</v>
      </c>
      <c r="F71" s="7"/>
      <c r="G71" s="7">
        <v>1</v>
      </c>
      <c r="H71" s="7"/>
      <c r="I71" s="7">
        <v>1</v>
      </c>
      <c r="J71" s="7">
        <v>1</v>
      </c>
      <c r="K71" s="7">
        <v>1</v>
      </c>
      <c r="L71" s="7">
        <v>1</v>
      </c>
      <c r="M71" s="7"/>
      <c r="N71" s="7"/>
      <c r="O71" s="7"/>
      <c r="P71" s="7"/>
      <c r="Q71" s="7"/>
      <c r="R71" s="7">
        <v>1</v>
      </c>
      <c r="S71" s="7"/>
      <c r="T71" s="7"/>
      <c r="U71" s="7"/>
      <c r="V71" s="7"/>
      <c r="W71" s="7"/>
      <c r="X71" s="7"/>
      <c r="Y71" s="7">
        <f t="shared" ref="Y71:Y87" si="7">SUM(C71:X71)</f>
        <v>7</v>
      </c>
      <c r="Z71" s="70">
        <f>Y71/15*100</f>
        <v>46.666666666666664</v>
      </c>
    </row>
    <row r="72" spans="1:26" ht="16.2" thickBot="1" x14ac:dyDescent="0.35">
      <c r="A72" s="21"/>
      <c r="B72" s="23">
        <v>2</v>
      </c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>
        <f t="shared" si="7"/>
        <v>0</v>
      </c>
      <c r="Z72" s="70">
        <f t="shared" ref="Z72:Z76" si="8">Y72/15*100</f>
        <v>0</v>
      </c>
    </row>
    <row r="73" spans="1:26" ht="16.2" thickBot="1" x14ac:dyDescent="0.35">
      <c r="A73" s="21"/>
      <c r="B73" s="23">
        <v>3</v>
      </c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>
        <f t="shared" si="7"/>
        <v>0</v>
      </c>
      <c r="Z73" s="70">
        <f t="shared" si="8"/>
        <v>0</v>
      </c>
    </row>
    <row r="74" spans="1:26" ht="16.2" thickBot="1" x14ac:dyDescent="0.35">
      <c r="A74" s="21"/>
      <c r="B74" s="23">
        <v>4</v>
      </c>
      <c r="C74" s="7"/>
      <c r="D74" s="7"/>
      <c r="E74" s="7"/>
      <c r="F74" s="7">
        <v>1</v>
      </c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>
        <f t="shared" si="7"/>
        <v>1</v>
      </c>
      <c r="Z74" s="70">
        <f t="shared" si="8"/>
        <v>6.666666666666667</v>
      </c>
    </row>
    <row r="75" spans="1:26" ht="16.2" thickBot="1" x14ac:dyDescent="0.35">
      <c r="A75" s="21"/>
      <c r="B75" s="23">
        <v>5</v>
      </c>
      <c r="C75" s="7">
        <v>1</v>
      </c>
      <c r="D75" s="7">
        <v>1</v>
      </c>
      <c r="E75" s="7"/>
      <c r="F75" s="7"/>
      <c r="G75" s="7"/>
      <c r="H75" s="7">
        <v>5</v>
      </c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>
        <f t="shared" si="7"/>
        <v>7</v>
      </c>
      <c r="Z75" s="70">
        <f t="shared" si="8"/>
        <v>46.666666666666664</v>
      </c>
    </row>
    <row r="76" spans="1:26" ht="45.75" customHeight="1" thickBot="1" x14ac:dyDescent="0.35">
      <c r="A76" s="48" t="s">
        <v>123</v>
      </c>
      <c r="B76" s="49" t="s">
        <v>65</v>
      </c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>
        <f>SUM(Y71:Y75)</f>
        <v>15</v>
      </c>
      <c r="Z76" s="70">
        <f t="shared" si="8"/>
        <v>100</v>
      </c>
    </row>
    <row r="77" spans="1:26" ht="16.2" thickBot="1" x14ac:dyDescent="0.35">
      <c r="A77" s="21"/>
      <c r="B77" s="23">
        <v>1</v>
      </c>
      <c r="C77" s="7"/>
      <c r="D77" s="7"/>
      <c r="E77" s="7">
        <v>1</v>
      </c>
      <c r="F77" s="7"/>
      <c r="G77" s="7">
        <v>1</v>
      </c>
      <c r="H77" s="7"/>
      <c r="I77" s="7"/>
      <c r="J77" s="7"/>
      <c r="K77" s="7">
        <v>1</v>
      </c>
      <c r="L77" s="7">
        <v>1</v>
      </c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>
        <f t="shared" si="7"/>
        <v>4</v>
      </c>
      <c r="Z77" s="70">
        <f>Y77/16*100</f>
        <v>25</v>
      </c>
    </row>
    <row r="78" spans="1:26" ht="16.2" thickBot="1" x14ac:dyDescent="0.35">
      <c r="A78" s="21"/>
      <c r="B78" s="23">
        <v>2</v>
      </c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>
        <f t="shared" si="7"/>
        <v>0</v>
      </c>
      <c r="Z78" s="70">
        <f t="shared" ref="Z78:Z88" si="9">Y78/16*100</f>
        <v>0</v>
      </c>
    </row>
    <row r="79" spans="1:26" ht="16.2" thickBot="1" x14ac:dyDescent="0.35">
      <c r="A79" s="21"/>
      <c r="B79" s="23">
        <v>3</v>
      </c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>
        <f t="shared" si="7"/>
        <v>0</v>
      </c>
      <c r="Z79" s="70">
        <f t="shared" si="9"/>
        <v>0</v>
      </c>
    </row>
    <row r="80" spans="1:26" ht="16.2" thickBot="1" x14ac:dyDescent="0.35">
      <c r="A80" s="21"/>
      <c r="B80" s="23">
        <v>4</v>
      </c>
      <c r="C80" s="7"/>
      <c r="D80" s="7"/>
      <c r="E80" s="7"/>
      <c r="F80" s="7">
        <v>1</v>
      </c>
      <c r="G80" s="7"/>
      <c r="H80" s="7"/>
      <c r="I80" s="7">
        <v>1</v>
      </c>
      <c r="J80" s="7">
        <v>1</v>
      </c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>
        <v>1</v>
      </c>
      <c r="X80" s="7"/>
      <c r="Y80" s="7">
        <f t="shared" si="7"/>
        <v>4</v>
      </c>
      <c r="Z80" s="70">
        <f t="shared" si="9"/>
        <v>25</v>
      </c>
    </row>
    <row r="81" spans="1:26" ht="16.2" thickBot="1" x14ac:dyDescent="0.35">
      <c r="A81" s="21"/>
      <c r="B81" s="23">
        <v>5</v>
      </c>
      <c r="C81" s="7">
        <v>1</v>
      </c>
      <c r="D81" s="7">
        <v>1</v>
      </c>
      <c r="E81" s="7"/>
      <c r="F81" s="7"/>
      <c r="G81" s="7"/>
      <c r="H81" s="7">
        <v>5</v>
      </c>
      <c r="I81" s="7"/>
      <c r="J81" s="7"/>
      <c r="K81" s="7"/>
      <c r="L81" s="7"/>
      <c r="M81" s="7"/>
      <c r="N81" s="7"/>
      <c r="O81" s="7"/>
      <c r="P81" s="7"/>
      <c r="Q81" s="7"/>
      <c r="R81" s="7">
        <v>1</v>
      </c>
      <c r="S81" s="7"/>
      <c r="T81" s="7"/>
      <c r="U81" s="7"/>
      <c r="V81" s="7"/>
      <c r="W81" s="7"/>
      <c r="X81" s="7"/>
      <c r="Y81" s="7">
        <f t="shared" si="7"/>
        <v>8</v>
      </c>
      <c r="Z81" s="70">
        <f t="shared" si="9"/>
        <v>50</v>
      </c>
    </row>
    <row r="82" spans="1:26" ht="51" customHeight="1" thickBot="1" x14ac:dyDescent="0.35">
      <c r="A82" s="48" t="s">
        <v>125</v>
      </c>
      <c r="B82" s="49" t="s">
        <v>66</v>
      </c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>
        <f>SUM(Y77:Y81)</f>
        <v>16</v>
      </c>
      <c r="Z82" s="70">
        <f t="shared" si="9"/>
        <v>100</v>
      </c>
    </row>
    <row r="83" spans="1:26" ht="16.2" thickBot="1" x14ac:dyDescent="0.35">
      <c r="A83" s="21"/>
      <c r="B83" s="23">
        <v>1</v>
      </c>
      <c r="C83" s="7"/>
      <c r="D83" s="7"/>
      <c r="E83" s="7">
        <v>1</v>
      </c>
      <c r="F83" s="7"/>
      <c r="G83" s="7">
        <v>1</v>
      </c>
      <c r="H83" s="7"/>
      <c r="I83" s="7"/>
      <c r="J83" s="7"/>
      <c r="K83" s="7">
        <v>1</v>
      </c>
      <c r="L83" s="7">
        <v>1</v>
      </c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>
        <f t="shared" si="7"/>
        <v>4</v>
      </c>
      <c r="Z83" s="70">
        <f>Y83/16*100</f>
        <v>25</v>
      </c>
    </row>
    <row r="84" spans="1:26" ht="16.2" thickBot="1" x14ac:dyDescent="0.35">
      <c r="A84" s="21"/>
      <c r="B84" s="23">
        <v>2</v>
      </c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>
        <f t="shared" si="7"/>
        <v>0</v>
      </c>
      <c r="Z84" s="70">
        <f t="shared" si="9"/>
        <v>0</v>
      </c>
    </row>
    <row r="85" spans="1:26" ht="16.2" thickBot="1" x14ac:dyDescent="0.35">
      <c r="A85" s="21"/>
      <c r="B85" s="23">
        <v>3</v>
      </c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>
        <f t="shared" si="7"/>
        <v>0</v>
      </c>
      <c r="Z85" s="70">
        <f t="shared" si="9"/>
        <v>0</v>
      </c>
    </row>
    <row r="86" spans="1:26" ht="16.2" thickBot="1" x14ac:dyDescent="0.35">
      <c r="A86" s="21"/>
      <c r="B86" s="23">
        <v>4</v>
      </c>
      <c r="C86" s="7">
        <v>1</v>
      </c>
      <c r="D86" s="7"/>
      <c r="E86" s="7"/>
      <c r="F86" s="7">
        <v>1</v>
      </c>
      <c r="G86" s="7"/>
      <c r="H86" s="7"/>
      <c r="I86" s="7">
        <v>1</v>
      </c>
      <c r="J86" s="7">
        <v>1</v>
      </c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>
        <v>1</v>
      </c>
      <c r="X86" s="7"/>
      <c r="Y86" s="7">
        <f t="shared" si="7"/>
        <v>5</v>
      </c>
      <c r="Z86" s="70">
        <f t="shared" si="9"/>
        <v>31.25</v>
      </c>
    </row>
    <row r="87" spans="1:26" ht="16.2" thickBot="1" x14ac:dyDescent="0.35">
      <c r="A87" s="21"/>
      <c r="B87" s="23">
        <v>5</v>
      </c>
      <c r="C87" s="7"/>
      <c r="D87" s="7">
        <v>1</v>
      </c>
      <c r="E87" s="7"/>
      <c r="F87" s="7"/>
      <c r="G87" s="7"/>
      <c r="H87" s="7">
        <v>5</v>
      </c>
      <c r="I87" s="7"/>
      <c r="J87" s="7"/>
      <c r="K87" s="7"/>
      <c r="L87" s="7"/>
      <c r="M87" s="7"/>
      <c r="N87" s="7"/>
      <c r="O87" s="7"/>
      <c r="P87" s="7"/>
      <c r="Q87" s="7"/>
      <c r="R87" s="7">
        <v>1</v>
      </c>
      <c r="S87" s="7"/>
      <c r="T87" s="7"/>
      <c r="U87" s="7"/>
      <c r="V87" s="7"/>
      <c r="W87" s="7"/>
      <c r="X87" s="7"/>
      <c r="Y87" s="7">
        <f t="shared" si="7"/>
        <v>7</v>
      </c>
      <c r="Z87" s="70">
        <f t="shared" si="9"/>
        <v>43.75</v>
      </c>
    </row>
    <row r="88" spans="1:26" x14ac:dyDescent="0.3">
      <c r="Y88" s="76">
        <f>SUM(Y83:Y87)</f>
        <v>16</v>
      </c>
      <c r="Z88" s="70">
        <f t="shared" si="9"/>
        <v>100</v>
      </c>
    </row>
  </sheetData>
  <mergeCells count="1">
    <mergeCell ref="C3:F3"/>
  </mergeCells>
  <pageMargins left="0.7" right="0.7" top="0.75" bottom="0.75" header="0.3" footer="0.3"/>
  <pageSetup paperSize="9" scale="52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91"/>
  <sheetViews>
    <sheetView view="pageBreakPreview" topLeftCell="C52" zoomScale="60" zoomScaleNormal="100" workbookViewId="0">
      <selection activeCell="AB87" sqref="AB87"/>
    </sheetView>
  </sheetViews>
  <sheetFormatPr defaultRowHeight="14.4" x14ac:dyDescent="0.3"/>
  <cols>
    <col min="2" max="2" width="46.33203125" customWidth="1"/>
    <col min="3" max="24" width="4.6640625" customWidth="1"/>
  </cols>
  <sheetData>
    <row r="2" spans="1:26" ht="39" customHeight="1" x14ac:dyDescent="0.3">
      <c r="A2" s="124" t="s">
        <v>181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4"/>
      <c r="Q2" s="4"/>
    </row>
    <row r="3" spans="1:26" ht="15.6" x14ac:dyDescent="0.3">
      <c r="A3" s="25"/>
      <c r="B3" s="39" t="s">
        <v>210</v>
      </c>
    </row>
    <row r="4" spans="1:26" ht="15.6" x14ac:dyDescent="0.3">
      <c r="A4" s="25" t="s">
        <v>179</v>
      </c>
    </row>
    <row r="5" spans="1:26" ht="15.6" x14ac:dyDescent="0.3">
      <c r="A5" s="25" t="s">
        <v>180</v>
      </c>
    </row>
    <row r="6" spans="1:26" ht="15.75" thickBot="1" x14ac:dyDescent="0.3"/>
    <row r="7" spans="1:26" ht="31.8" thickBot="1" x14ac:dyDescent="0.35">
      <c r="A7" s="45" t="s">
        <v>99</v>
      </c>
      <c r="B7" s="46" t="s">
        <v>53</v>
      </c>
      <c r="C7" s="47">
        <v>1</v>
      </c>
      <c r="D7" s="47">
        <v>2</v>
      </c>
      <c r="E7" s="47">
        <v>3</v>
      </c>
      <c r="F7" s="47">
        <v>4</v>
      </c>
      <c r="G7" s="47">
        <v>5</v>
      </c>
      <c r="H7" s="47">
        <v>6</v>
      </c>
      <c r="I7" s="47">
        <v>7</v>
      </c>
      <c r="J7" s="47">
        <v>8</v>
      </c>
      <c r="K7" s="47">
        <v>9</v>
      </c>
      <c r="L7" s="47">
        <v>10</v>
      </c>
      <c r="M7" s="47">
        <v>11</v>
      </c>
      <c r="N7" s="47">
        <v>12</v>
      </c>
      <c r="O7" s="47">
        <v>13</v>
      </c>
      <c r="P7" s="47">
        <v>14</v>
      </c>
      <c r="Q7" s="47">
        <v>15</v>
      </c>
      <c r="R7" s="47">
        <v>16</v>
      </c>
      <c r="S7" s="47">
        <v>17</v>
      </c>
      <c r="T7" s="47">
        <v>18</v>
      </c>
      <c r="U7" s="47">
        <v>19</v>
      </c>
      <c r="V7" s="47">
        <v>20</v>
      </c>
      <c r="W7" s="47">
        <v>21</v>
      </c>
      <c r="X7" s="47">
        <v>22</v>
      </c>
      <c r="Y7" s="47"/>
    </row>
    <row r="8" spans="1:26" ht="16.5" thickBot="1" x14ac:dyDescent="0.3">
      <c r="A8" s="21"/>
      <c r="B8" s="23">
        <v>1</v>
      </c>
      <c r="C8" s="7">
        <v>1</v>
      </c>
      <c r="D8" s="7"/>
      <c r="E8" s="7"/>
      <c r="F8" s="7"/>
      <c r="G8" s="7">
        <v>1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>
        <f>SUM(C8:X8)</f>
        <v>2</v>
      </c>
      <c r="Z8" s="70">
        <f>Y8/19*100</f>
        <v>10.526315789473683</v>
      </c>
    </row>
    <row r="9" spans="1:26" ht="16.5" thickBot="1" x14ac:dyDescent="0.3">
      <c r="A9" s="21"/>
      <c r="B9" s="23">
        <v>2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>
        <f t="shared" ref="Y9:Y72" si="0">SUM(C9:X9)</f>
        <v>0</v>
      </c>
      <c r="Z9" s="70">
        <f t="shared" ref="Z9:Z13" si="1">Y9/19*100</f>
        <v>0</v>
      </c>
    </row>
    <row r="10" spans="1:26" ht="16.5" thickBot="1" x14ac:dyDescent="0.3">
      <c r="A10" s="21"/>
      <c r="B10" s="23">
        <v>3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>
        <f t="shared" si="0"/>
        <v>0</v>
      </c>
      <c r="Z10" s="70">
        <f t="shared" si="1"/>
        <v>0</v>
      </c>
    </row>
    <row r="11" spans="1:26" ht="16.5" thickBot="1" x14ac:dyDescent="0.3">
      <c r="A11" s="21"/>
      <c r="B11" s="23">
        <v>4</v>
      </c>
      <c r="C11" s="7"/>
      <c r="D11" s="7"/>
      <c r="E11" s="7"/>
      <c r="F11" s="7"/>
      <c r="G11" s="7"/>
      <c r="H11" s="7"/>
      <c r="I11" s="7">
        <v>1</v>
      </c>
      <c r="J11" s="7"/>
      <c r="K11" s="7"/>
      <c r="L11" s="7">
        <v>1</v>
      </c>
      <c r="M11" s="7"/>
      <c r="N11" s="7">
        <v>1</v>
      </c>
      <c r="O11" s="7"/>
      <c r="P11" s="7"/>
      <c r="Q11" s="7"/>
      <c r="R11" s="7"/>
      <c r="S11" s="7"/>
      <c r="T11" s="7"/>
      <c r="U11" s="7"/>
      <c r="V11" s="7"/>
      <c r="W11" s="7">
        <v>1</v>
      </c>
      <c r="X11" s="7"/>
      <c r="Y11" s="7">
        <f t="shared" si="0"/>
        <v>4</v>
      </c>
      <c r="Z11" s="70">
        <f t="shared" si="1"/>
        <v>21.052631578947366</v>
      </c>
    </row>
    <row r="12" spans="1:26" ht="16.5" thickBot="1" x14ac:dyDescent="0.3">
      <c r="A12" s="21"/>
      <c r="B12" s="23">
        <v>5</v>
      </c>
      <c r="C12" s="7"/>
      <c r="D12" s="7">
        <v>1</v>
      </c>
      <c r="E12" s="7">
        <v>1</v>
      </c>
      <c r="F12" s="7">
        <v>1</v>
      </c>
      <c r="G12" s="7"/>
      <c r="H12" s="7">
        <v>1</v>
      </c>
      <c r="I12" s="7"/>
      <c r="J12" s="7">
        <v>1</v>
      </c>
      <c r="K12" s="7">
        <v>1</v>
      </c>
      <c r="L12" s="7"/>
      <c r="M12" s="7">
        <v>1</v>
      </c>
      <c r="N12" s="7"/>
      <c r="O12" s="7"/>
      <c r="P12" s="7"/>
      <c r="Q12" s="7">
        <v>1</v>
      </c>
      <c r="R12" s="7">
        <v>1</v>
      </c>
      <c r="S12" s="7">
        <v>1</v>
      </c>
      <c r="T12" s="7">
        <v>1</v>
      </c>
      <c r="U12" s="7">
        <v>1</v>
      </c>
      <c r="V12" s="7">
        <v>1</v>
      </c>
      <c r="W12" s="7"/>
      <c r="X12" s="7"/>
      <c r="Y12" s="7">
        <f t="shared" si="0"/>
        <v>13</v>
      </c>
      <c r="Z12" s="70">
        <f t="shared" si="1"/>
        <v>68.421052631578945</v>
      </c>
    </row>
    <row r="13" spans="1:26" ht="31.8" thickBot="1" x14ac:dyDescent="0.35">
      <c r="A13" s="48" t="s">
        <v>101</v>
      </c>
      <c r="B13" s="49" t="s">
        <v>54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>
        <f>SUM(Y8:Y12)</f>
        <v>19</v>
      </c>
      <c r="Z13" s="70">
        <f t="shared" si="1"/>
        <v>100</v>
      </c>
    </row>
    <row r="14" spans="1:26" ht="16.5" thickBot="1" x14ac:dyDescent="0.3">
      <c r="A14" s="21"/>
      <c r="B14" s="23">
        <v>1</v>
      </c>
      <c r="C14" s="7">
        <v>1</v>
      </c>
      <c r="D14" s="7"/>
      <c r="E14" s="7">
        <v>1</v>
      </c>
      <c r="F14" s="7"/>
      <c r="G14" s="7">
        <v>1</v>
      </c>
      <c r="H14" s="7"/>
      <c r="I14" s="7"/>
      <c r="J14" s="7"/>
      <c r="K14" s="7"/>
      <c r="L14" s="7">
        <v>1</v>
      </c>
      <c r="M14" s="7"/>
      <c r="N14" s="7"/>
      <c r="O14" s="7"/>
      <c r="P14" s="7"/>
      <c r="Q14" s="7">
        <v>1</v>
      </c>
      <c r="R14" s="7"/>
      <c r="S14" s="7"/>
      <c r="T14" s="7">
        <v>1</v>
      </c>
      <c r="U14" s="7"/>
      <c r="V14" s="7"/>
      <c r="W14" s="7"/>
      <c r="X14" s="7"/>
      <c r="Y14" s="7">
        <f t="shared" si="0"/>
        <v>6</v>
      </c>
      <c r="Z14" s="70">
        <f t="shared" ref="Z14:Z72" si="2">Y14/18*100</f>
        <v>33.333333333333329</v>
      </c>
    </row>
    <row r="15" spans="1:26" ht="16.5" thickBot="1" x14ac:dyDescent="0.3">
      <c r="A15" s="21"/>
      <c r="B15" s="23">
        <v>2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>
        <v>1</v>
      </c>
      <c r="W15" s="7"/>
      <c r="X15" s="7"/>
      <c r="Y15" s="7">
        <f t="shared" si="0"/>
        <v>1</v>
      </c>
      <c r="Z15" s="70">
        <f t="shared" si="2"/>
        <v>5.5555555555555554</v>
      </c>
    </row>
    <row r="16" spans="1:26" ht="16.5" thickBot="1" x14ac:dyDescent="0.3">
      <c r="A16" s="21"/>
      <c r="B16" s="23">
        <v>3</v>
      </c>
      <c r="C16" s="7"/>
      <c r="D16" s="7"/>
      <c r="E16" s="7"/>
      <c r="F16" s="7"/>
      <c r="G16" s="7"/>
      <c r="H16" s="7"/>
      <c r="I16" s="7">
        <v>1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>
        <f t="shared" si="0"/>
        <v>1</v>
      </c>
      <c r="Z16" s="70">
        <f t="shared" si="2"/>
        <v>5.5555555555555554</v>
      </c>
    </row>
    <row r="17" spans="1:26" ht="16.5" thickBot="1" x14ac:dyDescent="0.3">
      <c r="A17" s="21"/>
      <c r="B17" s="23">
        <v>4</v>
      </c>
      <c r="C17" s="7"/>
      <c r="D17" s="7"/>
      <c r="E17" s="7"/>
      <c r="F17" s="7">
        <v>1</v>
      </c>
      <c r="G17" s="7"/>
      <c r="H17" s="7"/>
      <c r="I17" s="7"/>
      <c r="J17" s="7">
        <v>1</v>
      </c>
      <c r="K17" s="7"/>
      <c r="L17" s="7"/>
      <c r="M17" s="7"/>
      <c r="N17" s="7">
        <v>1</v>
      </c>
      <c r="O17" s="7"/>
      <c r="P17" s="7"/>
      <c r="Q17" s="7"/>
      <c r="R17" s="7"/>
      <c r="S17" s="7"/>
      <c r="T17" s="7"/>
      <c r="U17" s="7"/>
      <c r="V17" s="7"/>
      <c r="W17" s="7">
        <v>1</v>
      </c>
      <c r="X17" s="7"/>
      <c r="Y17" s="7">
        <f t="shared" si="0"/>
        <v>4</v>
      </c>
      <c r="Z17" s="70">
        <f t="shared" si="2"/>
        <v>22.222222222222221</v>
      </c>
    </row>
    <row r="18" spans="1:26" ht="16.5" thickBot="1" x14ac:dyDescent="0.3">
      <c r="A18" s="21"/>
      <c r="B18" s="23">
        <v>5</v>
      </c>
      <c r="C18" s="7"/>
      <c r="D18" s="7">
        <v>1</v>
      </c>
      <c r="E18" s="7"/>
      <c r="F18" s="7"/>
      <c r="G18" s="7"/>
      <c r="H18" s="7">
        <v>1</v>
      </c>
      <c r="I18" s="7"/>
      <c r="J18" s="7"/>
      <c r="K18" s="7">
        <v>1</v>
      </c>
      <c r="L18" s="7"/>
      <c r="M18" s="7">
        <v>1</v>
      </c>
      <c r="N18" s="7"/>
      <c r="O18" s="7"/>
      <c r="P18" s="7"/>
      <c r="Q18" s="7"/>
      <c r="R18" s="7">
        <v>1</v>
      </c>
      <c r="S18" s="7"/>
      <c r="T18" s="7"/>
      <c r="U18" s="7">
        <v>1</v>
      </c>
      <c r="V18" s="7"/>
      <c r="W18" s="7"/>
      <c r="X18" s="7"/>
      <c r="Y18" s="7">
        <f t="shared" si="0"/>
        <v>6</v>
      </c>
      <c r="Z18" s="70">
        <f t="shared" si="2"/>
        <v>33.333333333333329</v>
      </c>
    </row>
    <row r="19" spans="1:26" ht="47.4" thickBot="1" x14ac:dyDescent="0.35">
      <c r="A19" s="48" t="s">
        <v>103</v>
      </c>
      <c r="B19" s="49" t="s">
        <v>55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>
        <f>SUM(Y14:Y18)</f>
        <v>18</v>
      </c>
      <c r="Z19" s="70">
        <f t="shared" si="2"/>
        <v>100</v>
      </c>
    </row>
    <row r="20" spans="1:26" ht="16.5" thickBot="1" x14ac:dyDescent="0.3">
      <c r="A20" s="21"/>
      <c r="B20" s="23">
        <v>1</v>
      </c>
      <c r="C20" s="7">
        <v>1</v>
      </c>
      <c r="D20" s="7"/>
      <c r="E20" s="7">
        <v>1</v>
      </c>
      <c r="F20" s="7"/>
      <c r="G20" s="7">
        <v>1</v>
      </c>
      <c r="H20" s="7"/>
      <c r="I20" s="7"/>
      <c r="J20" s="7"/>
      <c r="K20" s="7"/>
      <c r="L20" s="7">
        <v>1</v>
      </c>
      <c r="M20" s="7"/>
      <c r="N20" s="7"/>
      <c r="O20" s="7"/>
      <c r="P20" s="7"/>
      <c r="Q20" s="7"/>
      <c r="R20" s="7"/>
      <c r="S20" s="7"/>
      <c r="T20" s="7">
        <v>1</v>
      </c>
      <c r="U20" s="7"/>
      <c r="V20" s="7"/>
      <c r="W20" s="7"/>
      <c r="X20" s="7"/>
      <c r="Y20" s="7">
        <f t="shared" si="0"/>
        <v>5</v>
      </c>
      <c r="Z20" s="70">
        <f t="shared" si="2"/>
        <v>27.777777777777779</v>
      </c>
    </row>
    <row r="21" spans="1:26" ht="16.5" thickBot="1" x14ac:dyDescent="0.3">
      <c r="A21" s="21"/>
      <c r="B21" s="23">
        <v>2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>
        <f t="shared" si="0"/>
        <v>0</v>
      </c>
      <c r="Z21" s="70">
        <f t="shared" si="2"/>
        <v>0</v>
      </c>
    </row>
    <row r="22" spans="1:26" ht="16.5" thickBot="1" x14ac:dyDescent="0.3">
      <c r="A22" s="21"/>
      <c r="B22" s="23">
        <v>3</v>
      </c>
      <c r="C22" s="7"/>
      <c r="D22" s="7"/>
      <c r="E22" s="7"/>
      <c r="F22" s="7"/>
      <c r="G22" s="7"/>
      <c r="H22" s="7"/>
      <c r="I22" s="7"/>
      <c r="J22" s="7">
        <v>1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>
        <f t="shared" si="0"/>
        <v>1</v>
      </c>
      <c r="Z22" s="70">
        <f t="shared" si="2"/>
        <v>5.5555555555555554</v>
      </c>
    </row>
    <row r="23" spans="1:26" ht="16.5" thickBot="1" x14ac:dyDescent="0.3">
      <c r="A23" s="21"/>
      <c r="B23" s="23">
        <v>4</v>
      </c>
      <c r="C23" s="7"/>
      <c r="D23" s="7"/>
      <c r="E23" s="7"/>
      <c r="F23" s="7"/>
      <c r="G23" s="7"/>
      <c r="H23" s="7"/>
      <c r="I23" s="7">
        <v>1</v>
      </c>
      <c r="J23" s="7"/>
      <c r="K23" s="7"/>
      <c r="L23" s="7"/>
      <c r="M23" s="7"/>
      <c r="N23" s="7">
        <v>1</v>
      </c>
      <c r="O23" s="7"/>
      <c r="P23" s="7"/>
      <c r="Q23" s="7"/>
      <c r="R23" s="7"/>
      <c r="S23" s="7"/>
      <c r="T23" s="7"/>
      <c r="U23" s="7"/>
      <c r="V23" s="7"/>
      <c r="W23" s="7">
        <v>1</v>
      </c>
      <c r="X23" s="7"/>
      <c r="Y23" s="7">
        <f t="shared" si="0"/>
        <v>3</v>
      </c>
      <c r="Z23" s="70">
        <f t="shared" si="2"/>
        <v>16.666666666666664</v>
      </c>
    </row>
    <row r="24" spans="1:26" ht="16.5" thickBot="1" x14ac:dyDescent="0.3">
      <c r="A24" s="21"/>
      <c r="B24" s="23">
        <v>5</v>
      </c>
      <c r="C24" s="7"/>
      <c r="D24" s="7">
        <v>1</v>
      </c>
      <c r="E24" s="7"/>
      <c r="F24" s="7">
        <v>1</v>
      </c>
      <c r="G24" s="7"/>
      <c r="H24" s="7">
        <v>1</v>
      </c>
      <c r="I24" s="7"/>
      <c r="J24" s="7"/>
      <c r="K24" s="7">
        <v>1</v>
      </c>
      <c r="L24" s="7"/>
      <c r="M24" s="7">
        <v>1</v>
      </c>
      <c r="N24" s="7"/>
      <c r="O24" s="7"/>
      <c r="P24" s="7"/>
      <c r="Q24" s="7">
        <v>1</v>
      </c>
      <c r="R24" s="7">
        <v>1</v>
      </c>
      <c r="S24" s="7"/>
      <c r="T24" s="7"/>
      <c r="U24" s="7">
        <v>1</v>
      </c>
      <c r="V24" s="7">
        <v>1</v>
      </c>
      <c r="W24" s="7"/>
      <c r="X24" s="7"/>
      <c r="Y24" s="7">
        <f t="shared" si="0"/>
        <v>9</v>
      </c>
      <c r="Z24" s="70">
        <f t="shared" si="2"/>
        <v>50</v>
      </c>
    </row>
    <row r="25" spans="1:26" ht="31.8" thickBot="1" x14ac:dyDescent="0.35">
      <c r="A25" s="48" t="s">
        <v>105</v>
      </c>
      <c r="B25" s="49" t="s">
        <v>56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>
        <f>SUM(Y20:Y24)</f>
        <v>18</v>
      </c>
      <c r="Z25" s="70">
        <f t="shared" si="2"/>
        <v>100</v>
      </c>
    </row>
    <row r="26" spans="1:26" ht="16.5" thickBot="1" x14ac:dyDescent="0.3">
      <c r="A26" s="21"/>
      <c r="B26" s="23">
        <v>1</v>
      </c>
      <c r="C26" s="7"/>
      <c r="D26" s="7"/>
      <c r="E26" s="7"/>
      <c r="F26" s="7"/>
      <c r="G26" s="7">
        <v>1</v>
      </c>
      <c r="H26" s="7"/>
      <c r="I26" s="7"/>
      <c r="J26" s="7"/>
      <c r="K26" s="7"/>
      <c r="L26" s="7"/>
      <c r="M26" s="7"/>
      <c r="N26" s="7"/>
      <c r="O26" s="7"/>
      <c r="P26" s="7"/>
      <c r="Q26" s="7">
        <v>1</v>
      </c>
      <c r="R26" s="7"/>
      <c r="S26" s="7"/>
      <c r="T26" s="7"/>
      <c r="U26" s="7"/>
      <c r="V26" s="7"/>
      <c r="W26" s="7"/>
      <c r="X26" s="7"/>
      <c r="Y26" s="7">
        <f t="shared" si="0"/>
        <v>2</v>
      </c>
      <c r="Z26" s="70">
        <f>Y26/19*100</f>
        <v>10.526315789473683</v>
      </c>
    </row>
    <row r="27" spans="1:26" ht="16.5" thickBot="1" x14ac:dyDescent="0.3">
      <c r="A27" s="21"/>
      <c r="B27" s="23">
        <v>2</v>
      </c>
      <c r="C27" s="7"/>
      <c r="D27" s="7"/>
      <c r="E27" s="7">
        <v>1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>
        <v>1</v>
      </c>
      <c r="T27" s="7"/>
      <c r="U27" s="7"/>
      <c r="V27" s="7"/>
      <c r="W27" s="7"/>
      <c r="X27" s="7"/>
      <c r="Y27" s="7">
        <f t="shared" si="0"/>
        <v>2</v>
      </c>
      <c r="Z27" s="70">
        <f t="shared" ref="Z27:Z31" si="3">Y27/19*100</f>
        <v>10.526315789473683</v>
      </c>
    </row>
    <row r="28" spans="1:26" ht="16.5" thickBot="1" x14ac:dyDescent="0.3">
      <c r="A28" s="21"/>
      <c r="B28" s="23">
        <v>3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>
        <f t="shared" si="0"/>
        <v>0</v>
      </c>
      <c r="Z28" s="70">
        <f t="shared" si="3"/>
        <v>0</v>
      </c>
    </row>
    <row r="29" spans="1:26" ht="16.5" thickBot="1" x14ac:dyDescent="0.3">
      <c r="A29" s="21"/>
      <c r="B29" s="23">
        <v>4</v>
      </c>
      <c r="C29" s="7"/>
      <c r="D29" s="7"/>
      <c r="E29" s="7"/>
      <c r="F29" s="7">
        <v>1</v>
      </c>
      <c r="G29" s="7"/>
      <c r="H29" s="7"/>
      <c r="I29" s="7">
        <v>1</v>
      </c>
      <c r="J29" s="7"/>
      <c r="K29" s="7"/>
      <c r="L29" s="7">
        <v>1</v>
      </c>
      <c r="M29" s="7"/>
      <c r="N29" s="7">
        <v>1</v>
      </c>
      <c r="O29" s="7"/>
      <c r="P29" s="7"/>
      <c r="Q29" s="7"/>
      <c r="R29" s="7"/>
      <c r="S29" s="7"/>
      <c r="T29" s="7"/>
      <c r="U29" s="7"/>
      <c r="V29" s="7"/>
      <c r="W29" s="7">
        <v>1</v>
      </c>
      <c r="X29" s="7"/>
      <c r="Y29" s="7">
        <f t="shared" si="0"/>
        <v>5</v>
      </c>
      <c r="Z29" s="70">
        <f t="shared" si="3"/>
        <v>26.315789473684209</v>
      </c>
    </row>
    <row r="30" spans="1:26" ht="16.5" thickBot="1" x14ac:dyDescent="0.3">
      <c r="A30" s="21"/>
      <c r="B30" s="23">
        <v>5</v>
      </c>
      <c r="C30" s="7">
        <v>1</v>
      </c>
      <c r="D30" s="7">
        <v>1</v>
      </c>
      <c r="E30" s="7"/>
      <c r="F30" s="7"/>
      <c r="G30" s="7"/>
      <c r="H30" s="7">
        <v>1</v>
      </c>
      <c r="I30" s="7"/>
      <c r="J30" s="7">
        <v>1</v>
      </c>
      <c r="K30" s="7">
        <v>1</v>
      </c>
      <c r="L30" s="7"/>
      <c r="M30" s="7">
        <v>1</v>
      </c>
      <c r="N30" s="7"/>
      <c r="O30" s="7"/>
      <c r="P30" s="7"/>
      <c r="Q30" s="7"/>
      <c r="R30" s="7">
        <v>1</v>
      </c>
      <c r="S30" s="7"/>
      <c r="T30" s="7">
        <v>1</v>
      </c>
      <c r="U30" s="7">
        <v>1</v>
      </c>
      <c r="V30" s="7">
        <v>1</v>
      </c>
      <c r="W30" s="7"/>
      <c r="X30" s="7"/>
      <c r="Y30" s="7">
        <f t="shared" si="0"/>
        <v>10</v>
      </c>
      <c r="Z30" s="70">
        <f t="shared" si="3"/>
        <v>52.631578947368418</v>
      </c>
    </row>
    <row r="31" spans="1:26" ht="63" thickBot="1" x14ac:dyDescent="0.35">
      <c r="A31" s="48" t="s">
        <v>107</v>
      </c>
      <c r="B31" s="49" t="s">
        <v>57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>
        <f>SUM(Y26:Y30)</f>
        <v>19</v>
      </c>
      <c r="Z31" s="70">
        <f t="shared" si="3"/>
        <v>100</v>
      </c>
    </row>
    <row r="32" spans="1:26" ht="16.5" thickBot="1" x14ac:dyDescent="0.3">
      <c r="A32" s="21"/>
      <c r="B32" s="23">
        <v>1</v>
      </c>
      <c r="C32" s="7">
        <v>1</v>
      </c>
      <c r="D32" s="7"/>
      <c r="E32" s="7">
        <v>1</v>
      </c>
      <c r="F32" s="7"/>
      <c r="G32" s="7">
        <v>1</v>
      </c>
      <c r="H32" s="7"/>
      <c r="I32" s="7"/>
      <c r="J32" s="7">
        <v>1</v>
      </c>
      <c r="K32" s="7"/>
      <c r="L32" s="7">
        <v>1</v>
      </c>
      <c r="M32" s="7"/>
      <c r="N32" s="7">
        <v>1</v>
      </c>
      <c r="O32" s="7"/>
      <c r="P32" s="7"/>
      <c r="Q32" s="7">
        <v>1</v>
      </c>
      <c r="R32" s="7"/>
      <c r="S32" s="7"/>
      <c r="T32" s="7">
        <v>1</v>
      </c>
      <c r="U32" s="7"/>
      <c r="V32" s="7">
        <v>1</v>
      </c>
      <c r="W32" s="7"/>
      <c r="X32" s="7"/>
      <c r="Y32" s="7">
        <f t="shared" si="0"/>
        <v>9</v>
      </c>
      <c r="Z32" s="70">
        <f t="shared" si="2"/>
        <v>50</v>
      </c>
    </row>
    <row r="33" spans="1:26" ht="16.5" thickBot="1" x14ac:dyDescent="0.3">
      <c r="A33" s="21"/>
      <c r="B33" s="23">
        <v>2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>
        <f t="shared" si="0"/>
        <v>0</v>
      </c>
      <c r="Z33" s="70">
        <f t="shared" si="2"/>
        <v>0</v>
      </c>
    </row>
    <row r="34" spans="1:26" ht="16.5" thickBot="1" x14ac:dyDescent="0.3">
      <c r="A34" s="21"/>
      <c r="B34" s="23">
        <v>3</v>
      </c>
      <c r="C34" s="7"/>
      <c r="D34" s="7"/>
      <c r="E34" s="7"/>
      <c r="F34" s="7"/>
      <c r="G34" s="7"/>
      <c r="H34" s="7"/>
      <c r="I34" s="7">
        <v>1</v>
      </c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>
        <f t="shared" si="0"/>
        <v>1</v>
      </c>
      <c r="Z34" s="70">
        <f t="shared" si="2"/>
        <v>5.5555555555555554</v>
      </c>
    </row>
    <row r="35" spans="1:26" ht="16.5" thickBot="1" x14ac:dyDescent="0.3">
      <c r="A35" s="21"/>
      <c r="B35" s="23">
        <v>4</v>
      </c>
      <c r="C35" s="7"/>
      <c r="D35" s="7"/>
      <c r="E35" s="7"/>
      <c r="F35" s="7">
        <v>1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>
        <v>1</v>
      </c>
      <c r="X35" s="7"/>
      <c r="Y35" s="7">
        <f t="shared" si="0"/>
        <v>2</v>
      </c>
      <c r="Z35" s="70">
        <f t="shared" si="2"/>
        <v>11.111111111111111</v>
      </c>
    </row>
    <row r="36" spans="1:26" ht="16.5" thickBot="1" x14ac:dyDescent="0.3">
      <c r="A36" s="21"/>
      <c r="B36" s="23">
        <v>5</v>
      </c>
      <c r="C36" s="7"/>
      <c r="D36" s="7">
        <v>1</v>
      </c>
      <c r="E36" s="7"/>
      <c r="F36" s="7"/>
      <c r="G36" s="7"/>
      <c r="H36" s="7">
        <v>1</v>
      </c>
      <c r="I36" s="7"/>
      <c r="J36" s="7"/>
      <c r="K36" s="7">
        <v>1</v>
      </c>
      <c r="L36" s="7"/>
      <c r="M36" s="7">
        <v>1</v>
      </c>
      <c r="N36" s="7"/>
      <c r="O36" s="7"/>
      <c r="P36" s="7"/>
      <c r="Q36" s="7"/>
      <c r="R36" s="7">
        <v>1</v>
      </c>
      <c r="S36" s="7"/>
      <c r="T36" s="7"/>
      <c r="U36" s="7">
        <v>1</v>
      </c>
      <c r="V36" s="7"/>
      <c r="W36" s="7"/>
      <c r="X36" s="7"/>
      <c r="Y36" s="7">
        <f t="shared" si="0"/>
        <v>6</v>
      </c>
      <c r="Z36" s="70">
        <f t="shared" si="2"/>
        <v>33.333333333333329</v>
      </c>
    </row>
    <row r="37" spans="1:26" ht="31.8" thickBot="1" x14ac:dyDescent="0.35">
      <c r="A37" s="48" t="s">
        <v>109</v>
      </c>
      <c r="B37" s="49" t="s">
        <v>58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>
        <f>SUM(Y32:Y36)</f>
        <v>18</v>
      </c>
      <c r="Z37" s="70">
        <f t="shared" si="2"/>
        <v>100</v>
      </c>
    </row>
    <row r="38" spans="1:26" ht="16.5" thickBot="1" x14ac:dyDescent="0.3">
      <c r="A38" s="21"/>
      <c r="B38" s="23">
        <v>1</v>
      </c>
      <c r="C38" s="7"/>
      <c r="D38" s="7"/>
      <c r="E38" s="7">
        <v>1</v>
      </c>
      <c r="F38" s="7"/>
      <c r="G38" s="7"/>
      <c r="H38" s="7"/>
      <c r="I38" s="7"/>
      <c r="J38" s="7"/>
      <c r="K38" s="7"/>
      <c r="L38" s="7">
        <v>1</v>
      </c>
      <c r="M38" s="7"/>
      <c r="N38" s="7"/>
      <c r="O38" s="7"/>
      <c r="P38" s="7"/>
      <c r="Q38" s="7"/>
      <c r="R38" s="7"/>
      <c r="S38" s="7"/>
      <c r="T38" s="7"/>
      <c r="U38" s="7"/>
      <c r="V38" s="7">
        <v>1</v>
      </c>
      <c r="W38" s="7"/>
      <c r="X38" s="7"/>
      <c r="Y38" s="7">
        <f t="shared" si="0"/>
        <v>3</v>
      </c>
      <c r="Z38" s="70">
        <f t="shared" si="2"/>
        <v>16.666666666666664</v>
      </c>
    </row>
    <row r="39" spans="1:26" ht="16.5" thickBot="1" x14ac:dyDescent="0.3">
      <c r="A39" s="21"/>
      <c r="B39" s="23">
        <v>2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>
        <f t="shared" si="0"/>
        <v>0</v>
      </c>
      <c r="Z39" s="70">
        <f t="shared" si="2"/>
        <v>0</v>
      </c>
    </row>
    <row r="40" spans="1:26" ht="16.5" thickBot="1" x14ac:dyDescent="0.3">
      <c r="A40" s="21"/>
      <c r="B40" s="23">
        <v>3</v>
      </c>
      <c r="C40" s="7"/>
      <c r="D40" s="7"/>
      <c r="E40" s="7"/>
      <c r="F40" s="7"/>
      <c r="G40" s="7"/>
      <c r="H40" s="7"/>
      <c r="I40" s="7"/>
      <c r="J40" s="7">
        <v>1</v>
      </c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>
        <f t="shared" si="0"/>
        <v>1</v>
      </c>
      <c r="Z40" s="70">
        <f t="shared" si="2"/>
        <v>5.5555555555555554</v>
      </c>
    </row>
    <row r="41" spans="1:26" ht="16.5" thickBot="1" x14ac:dyDescent="0.3">
      <c r="A41" s="21"/>
      <c r="B41" s="23">
        <v>4</v>
      </c>
      <c r="C41" s="7"/>
      <c r="D41" s="7"/>
      <c r="E41" s="7"/>
      <c r="F41" s="7">
        <v>1</v>
      </c>
      <c r="G41" s="7">
        <v>1</v>
      </c>
      <c r="H41" s="7"/>
      <c r="I41" s="7">
        <v>1</v>
      </c>
      <c r="J41" s="7"/>
      <c r="K41" s="7"/>
      <c r="L41" s="7"/>
      <c r="M41" s="7"/>
      <c r="N41" s="7">
        <v>1</v>
      </c>
      <c r="O41" s="7"/>
      <c r="P41" s="7"/>
      <c r="Q41" s="7"/>
      <c r="R41" s="7"/>
      <c r="S41" s="7"/>
      <c r="T41" s="7"/>
      <c r="U41" s="7"/>
      <c r="V41" s="7"/>
      <c r="W41" s="7">
        <v>1</v>
      </c>
      <c r="X41" s="7"/>
      <c r="Y41" s="7">
        <f t="shared" si="0"/>
        <v>5</v>
      </c>
      <c r="Z41" s="70">
        <f t="shared" si="2"/>
        <v>27.777777777777779</v>
      </c>
    </row>
    <row r="42" spans="1:26" ht="16.5" thickBot="1" x14ac:dyDescent="0.3">
      <c r="A42" s="21"/>
      <c r="B42" s="23">
        <v>5</v>
      </c>
      <c r="C42" s="7">
        <v>1</v>
      </c>
      <c r="D42" s="7">
        <v>1</v>
      </c>
      <c r="E42" s="7"/>
      <c r="F42" s="7"/>
      <c r="G42" s="7"/>
      <c r="H42" s="7">
        <v>1</v>
      </c>
      <c r="I42" s="7"/>
      <c r="J42" s="7"/>
      <c r="K42" s="7">
        <v>1</v>
      </c>
      <c r="L42" s="7"/>
      <c r="M42" s="7">
        <v>1</v>
      </c>
      <c r="N42" s="7"/>
      <c r="O42" s="7"/>
      <c r="P42" s="7"/>
      <c r="Q42" s="7">
        <v>1</v>
      </c>
      <c r="R42" s="7">
        <v>1</v>
      </c>
      <c r="S42" s="7"/>
      <c r="T42" s="7">
        <v>1</v>
      </c>
      <c r="U42" s="7">
        <v>1</v>
      </c>
      <c r="V42" s="7"/>
      <c r="W42" s="7"/>
      <c r="X42" s="7"/>
      <c r="Y42" s="7">
        <f t="shared" si="0"/>
        <v>9</v>
      </c>
      <c r="Z42" s="70">
        <f t="shared" si="2"/>
        <v>50</v>
      </c>
    </row>
    <row r="43" spans="1:26" ht="31.8" thickBot="1" x14ac:dyDescent="0.35">
      <c r="A43" s="48" t="s">
        <v>111</v>
      </c>
      <c r="B43" s="49" t="s">
        <v>59</v>
      </c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>
        <f>SUM(Y38:Y42)</f>
        <v>18</v>
      </c>
      <c r="Z43" s="70">
        <f t="shared" si="2"/>
        <v>100</v>
      </c>
    </row>
    <row r="44" spans="1:26" ht="16.5" thickBot="1" x14ac:dyDescent="0.3">
      <c r="A44" s="21"/>
      <c r="B44" s="23">
        <v>1</v>
      </c>
      <c r="C44" s="7"/>
      <c r="D44" s="7"/>
      <c r="E44" s="7"/>
      <c r="F44" s="7"/>
      <c r="G44" s="7">
        <v>1</v>
      </c>
      <c r="H44" s="7"/>
      <c r="I44" s="7"/>
      <c r="J44" s="7"/>
      <c r="K44" s="7"/>
      <c r="L44" s="7"/>
      <c r="M44" s="7"/>
      <c r="N44" s="7">
        <v>1</v>
      </c>
      <c r="O44" s="7"/>
      <c r="P44" s="7"/>
      <c r="Q44" s="7"/>
      <c r="R44" s="7"/>
      <c r="S44" s="7"/>
      <c r="T44" s="7">
        <v>1</v>
      </c>
      <c r="U44" s="7"/>
      <c r="V44" s="7">
        <v>1</v>
      </c>
      <c r="W44" s="7"/>
      <c r="X44" s="7"/>
      <c r="Y44" s="7">
        <f t="shared" si="0"/>
        <v>4</v>
      </c>
      <c r="Z44" s="70">
        <f t="shared" si="2"/>
        <v>22.222222222222221</v>
      </c>
    </row>
    <row r="45" spans="1:26" ht="16.5" thickBot="1" x14ac:dyDescent="0.3">
      <c r="A45" s="21"/>
      <c r="B45" s="23">
        <v>2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>
        <f t="shared" si="0"/>
        <v>0</v>
      </c>
      <c r="Z45" s="70">
        <f t="shared" si="2"/>
        <v>0</v>
      </c>
    </row>
    <row r="46" spans="1:26" ht="16.5" thickBot="1" x14ac:dyDescent="0.3">
      <c r="A46" s="21"/>
      <c r="B46" s="23">
        <v>3</v>
      </c>
      <c r="C46" s="7"/>
      <c r="D46" s="7"/>
      <c r="E46" s="7"/>
      <c r="F46" s="7"/>
      <c r="G46" s="7"/>
      <c r="H46" s="7"/>
      <c r="I46" s="7">
        <v>1</v>
      </c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>
        <v>1</v>
      </c>
      <c r="X46" s="7"/>
      <c r="Y46" s="7">
        <f t="shared" si="0"/>
        <v>2</v>
      </c>
      <c r="Z46" s="70">
        <f t="shared" si="2"/>
        <v>11.111111111111111</v>
      </c>
    </row>
    <row r="47" spans="1:26" ht="16.5" thickBot="1" x14ac:dyDescent="0.3">
      <c r="A47" s="21"/>
      <c r="B47" s="23">
        <v>4</v>
      </c>
      <c r="C47" s="7"/>
      <c r="D47" s="7"/>
      <c r="E47" s="7">
        <v>1</v>
      </c>
      <c r="F47" s="7">
        <v>1</v>
      </c>
      <c r="G47" s="7"/>
      <c r="H47" s="7"/>
      <c r="I47" s="7"/>
      <c r="J47" s="7"/>
      <c r="K47" s="7"/>
      <c r="L47" s="7">
        <v>1</v>
      </c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>
        <f t="shared" si="0"/>
        <v>3</v>
      </c>
      <c r="Z47" s="70">
        <f t="shared" si="2"/>
        <v>16.666666666666664</v>
      </c>
    </row>
    <row r="48" spans="1:26" ht="16.5" thickBot="1" x14ac:dyDescent="0.3">
      <c r="A48" s="21"/>
      <c r="B48" s="23">
        <v>5</v>
      </c>
      <c r="C48" s="7">
        <v>1</v>
      </c>
      <c r="D48" s="7">
        <v>1</v>
      </c>
      <c r="E48" s="7"/>
      <c r="F48" s="7"/>
      <c r="G48" s="7"/>
      <c r="H48" s="7">
        <v>1</v>
      </c>
      <c r="I48" s="7"/>
      <c r="J48" s="7">
        <v>1</v>
      </c>
      <c r="K48" s="7">
        <v>1</v>
      </c>
      <c r="L48" s="7"/>
      <c r="M48" s="7">
        <v>1</v>
      </c>
      <c r="N48" s="7"/>
      <c r="O48" s="7"/>
      <c r="P48" s="7"/>
      <c r="Q48" s="7">
        <v>1</v>
      </c>
      <c r="R48" s="7">
        <v>1</v>
      </c>
      <c r="S48" s="7"/>
      <c r="T48" s="7"/>
      <c r="U48" s="7">
        <v>1</v>
      </c>
      <c r="V48" s="7"/>
      <c r="W48" s="7"/>
      <c r="X48" s="7"/>
      <c r="Y48" s="7">
        <f t="shared" si="0"/>
        <v>9</v>
      </c>
      <c r="Z48" s="70">
        <f t="shared" si="2"/>
        <v>50</v>
      </c>
    </row>
    <row r="49" spans="1:26" ht="31.8" thickBot="1" x14ac:dyDescent="0.35">
      <c r="A49" s="48" t="s">
        <v>113</v>
      </c>
      <c r="B49" s="49" t="s">
        <v>60</v>
      </c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>
        <f>SUM(Y44:Y48)</f>
        <v>18</v>
      </c>
      <c r="Z49" s="70">
        <f t="shared" si="2"/>
        <v>100</v>
      </c>
    </row>
    <row r="50" spans="1:26" ht="16.5" thickBot="1" x14ac:dyDescent="0.3">
      <c r="A50" s="21"/>
      <c r="B50" s="23">
        <v>1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>
        <v>1</v>
      </c>
      <c r="R50" s="7"/>
      <c r="S50" s="7"/>
      <c r="T50" s="7"/>
      <c r="U50" s="7"/>
      <c r="V50" s="7"/>
      <c r="W50" s="7"/>
      <c r="X50" s="7"/>
      <c r="Y50" s="7">
        <f t="shared" si="0"/>
        <v>1</v>
      </c>
      <c r="Z50" s="70">
        <f>Y50/19*100</f>
        <v>5.2631578947368416</v>
      </c>
    </row>
    <row r="51" spans="1:26" ht="16.5" thickBot="1" x14ac:dyDescent="0.3">
      <c r="A51" s="21"/>
      <c r="B51" s="23">
        <v>2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>
        <f t="shared" si="0"/>
        <v>0</v>
      </c>
      <c r="Z51" s="70">
        <f t="shared" ref="Z51:Z55" si="4">Y51/19*100</f>
        <v>0</v>
      </c>
    </row>
    <row r="52" spans="1:26" ht="16.5" thickBot="1" x14ac:dyDescent="0.3">
      <c r="A52" s="21"/>
      <c r="B52" s="23">
        <v>3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>
        <f t="shared" si="0"/>
        <v>0</v>
      </c>
      <c r="Z52" s="70">
        <f t="shared" si="4"/>
        <v>0</v>
      </c>
    </row>
    <row r="53" spans="1:26" ht="16.5" thickBot="1" x14ac:dyDescent="0.3">
      <c r="A53" s="21"/>
      <c r="B53" s="23">
        <v>4</v>
      </c>
      <c r="C53" s="7"/>
      <c r="D53" s="7"/>
      <c r="E53" s="7">
        <v>1</v>
      </c>
      <c r="F53" s="7">
        <v>1</v>
      </c>
      <c r="G53" s="7">
        <v>1</v>
      </c>
      <c r="H53" s="7"/>
      <c r="I53" s="7">
        <v>1</v>
      </c>
      <c r="J53" s="7"/>
      <c r="K53" s="7"/>
      <c r="L53" s="7">
        <v>1</v>
      </c>
      <c r="M53" s="7"/>
      <c r="N53" s="7"/>
      <c r="O53" s="7"/>
      <c r="P53" s="7"/>
      <c r="Q53" s="7"/>
      <c r="R53" s="7"/>
      <c r="S53" s="7">
        <v>1</v>
      </c>
      <c r="T53" s="7"/>
      <c r="U53" s="7"/>
      <c r="V53" s="7"/>
      <c r="W53" s="7">
        <v>1</v>
      </c>
      <c r="X53" s="7"/>
      <c r="Y53" s="7">
        <f t="shared" si="0"/>
        <v>7</v>
      </c>
      <c r="Z53" s="70">
        <f t="shared" si="4"/>
        <v>36.84210526315789</v>
      </c>
    </row>
    <row r="54" spans="1:26" ht="16.5" thickBot="1" x14ac:dyDescent="0.3">
      <c r="A54" s="21"/>
      <c r="B54" s="23">
        <v>5</v>
      </c>
      <c r="C54" s="7">
        <v>1</v>
      </c>
      <c r="D54" s="7">
        <v>1</v>
      </c>
      <c r="E54" s="7"/>
      <c r="F54" s="7"/>
      <c r="G54" s="7"/>
      <c r="H54" s="7">
        <v>1</v>
      </c>
      <c r="I54" s="7"/>
      <c r="J54" s="7">
        <v>1</v>
      </c>
      <c r="K54" s="7">
        <v>1</v>
      </c>
      <c r="L54" s="7"/>
      <c r="M54" s="7">
        <v>1</v>
      </c>
      <c r="N54" s="7">
        <v>1</v>
      </c>
      <c r="O54" s="7"/>
      <c r="P54" s="7"/>
      <c r="Q54" s="7"/>
      <c r="R54" s="7">
        <v>1</v>
      </c>
      <c r="S54" s="7"/>
      <c r="T54" s="7">
        <v>1</v>
      </c>
      <c r="U54" s="7">
        <v>1</v>
      </c>
      <c r="V54" s="7">
        <v>1</v>
      </c>
      <c r="W54" s="7"/>
      <c r="X54" s="7"/>
      <c r="Y54" s="7">
        <f t="shared" si="0"/>
        <v>11</v>
      </c>
      <c r="Z54" s="70">
        <f t="shared" si="4"/>
        <v>57.894736842105267</v>
      </c>
    </row>
    <row r="55" spans="1:26" ht="31.8" thickBot="1" x14ac:dyDescent="0.35">
      <c r="A55" s="48" t="s">
        <v>115</v>
      </c>
      <c r="B55" s="49" t="s">
        <v>61</v>
      </c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>
        <f>SUM(Y50:Y54)</f>
        <v>19</v>
      </c>
      <c r="Z55" s="70">
        <f t="shared" si="4"/>
        <v>100</v>
      </c>
    </row>
    <row r="56" spans="1:26" ht="16.5" thickBot="1" x14ac:dyDescent="0.3">
      <c r="A56" s="21"/>
      <c r="B56" s="23">
        <v>1</v>
      </c>
      <c r="C56" s="7"/>
      <c r="D56" s="7"/>
      <c r="E56" s="7"/>
      <c r="F56" s="7"/>
      <c r="G56" s="7">
        <v>1</v>
      </c>
      <c r="H56" s="7"/>
      <c r="I56" s="7"/>
      <c r="J56" s="7">
        <v>1</v>
      </c>
      <c r="K56" s="7"/>
      <c r="L56" s="7">
        <v>1</v>
      </c>
      <c r="M56" s="7"/>
      <c r="N56" s="7"/>
      <c r="O56" s="7"/>
      <c r="P56" s="7"/>
      <c r="Q56" s="7">
        <v>1</v>
      </c>
      <c r="R56" s="7"/>
      <c r="S56" s="7"/>
      <c r="T56" s="7">
        <v>1</v>
      </c>
      <c r="U56" s="7"/>
      <c r="V56" s="7">
        <v>1</v>
      </c>
      <c r="W56" s="7"/>
      <c r="X56" s="7"/>
      <c r="Y56" s="7">
        <f t="shared" si="0"/>
        <v>6</v>
      </c>
      <c r="Z56" s="70">
        <f t="shared" si="2"/>
        <v>33.333333333333329</v>
      </c>
    </row>
    <row r="57" spans="1:26" ht="16.5" thickBot="1" x14ac:dyDescent="0.3">
      <c r="A57" s="21"/>
      <c r="B57" s="23">
        <v>2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>
        <f t="shared" si="0"/>
        <v>0</v>
      </c>
      <c r="Z57" s="70">
        <f t="shared" si="2"/>
        <v>0</v>
      </c>
    </row>
    <row r="58" spans="1:26" ht="16.5" thickBot="1" x14ac:dyDescent="0.3">
      <c r="A58" s="21"/>
      <c r="B58" s="23">
        <v>3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>
        <f t="shared" si="0"/>
        <v>0</v>
      </c>
      <c r="Z58" s="70">
        <f t="shared" si="2"/>
        <v>0</v>
      </c>
    </row>
    <row r="59" spans="1:26" ht="16.5" thickBot="1" x14ac:dyDescent="0.3">
      <c r="A59" s="21"/>
      <c r="B59" s="23">
        <v>4</v>
      </c>
      <c r="C59" s="7"/>
      <c r="D59" s="7"/>
      <c r="E59" s="7">
        <v>1</v>
      </c>
      <c r="F59" s="7">
        <v>1</v>
      </c>
      <c r="G59" s="7"/>
      <c r="H59" s="7"/>
      <c r="I59" s="7">
        <v>1</v>
      </c>
      <c r="J59" s="7"/>
      <c r="K59" s="7"/>
      <c r="L59" s="7"/>
      <c r="M59" s="7"/>
      <c r="N59" s="7">
        <v>1</v>
      </c>
      <c r="O59" s="7"/>
      <c r="P59" s="7"/>
      <c r="Q59" s="7"/>
      <c r="R59" s="7"/>
      <c r="S59" s="7"/>
      <c r="T59" s="7"/>
      <c r="U59" s="7"/>
      <c r="V59" s="7"/>
      <c r="W59" s="7">
        <v>1</v>
      </c>
      <c r="X59" s="7"/>
      <c r="Y59" s="7">
        <f t="shared" si="0"/>
        <v>5</v>
      </c>
      <c r="Z59" s="70">
        <f t="shared" si="2"/>
        <v>27.777777777777779</v>
      </c>
    </row>
    <row r="60" spans="1:26" ht="16.5" thickBot="1" x14ac:dyDescent="0.3">
      <c r="A60" s="21"/>
      <c r="B60" s="23">
        <v>5</v>
      </c>
      <c r="C60" s="7">
        <v>1</v>
      </c>
      <c r="D60" s="7">
        <v>1</v>
      </c>
      <c r="E60" s="7"/>
      <c r="F60" s="7"/>
      <c r="G60" s="7"/>
      <c r="H60" s="7">
        <v>1</v>
      </c>
      <c r="I60" s="7"/>
      <c r="J60" s="7"/>
      <c r="K60" s="7">
        <v>1</v>
      </c>
      <c r="L60" s="7"/>
      <c r="M60" s="7">
        <v>1</v>
      </c>
      <c r="N60" s="7"/>
      <c r="O60" s="7"/>
      <c r="P60" s="7"/>
      <c r="Q60" s="7"/>
      <c r="R60" s="7">
        <v>1</v>
      </c>
      <c r="S60" s="7"/>
      <c r="T60" s="7"/>
      <c r="U60" s="7">
        <v>1</v>
      </c>
      <c r="V60" s="7"/>
      <c r="W60" s="7"/>
      <c r="X60" s="7"/>
      <c r="Y60" s="7">
        <f t="shared" si="0"/>
        <v>7</v>
      </c>
      <c r="Z60" s="70">
        <f t="shared" si="2"/>
        <v>38.888888888888893</v>
      </c>
    </row>
    <row r="61" spans="1:26" ht="31.8" thickBot="1" x14ac:dyDescent="0.35">
      <c r="A61" s="48" t="s">
        <v>117</v>
      </c>
      <c r="B61" s="49" t="s">
        <v>62</v>
      </c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>
        <f>SUM(Y56:Y60)</f>
        <v>18</v>
      </c>
      <c r="Z61" s="70">
        <f t="shared" si="2"/>
        <v>100</v>
      </c>
    </row>
    <row r="62" spans="1:26" ht="16.5" thickBot="1" x14ac:dyDescent="0.3">
      <c r="A62" s="21"/>
      <c r="B62" s="23">
        <v>1</v>
      </c>
      <c r="C62" s="7">
        <v>1</v>
      </c>
      <c r="D62" s="7"/>
      <c r="E62" s="7"/>
      <c r="F62" s="7"/>
      <c r="G62" s="7">
        <v>1</v>
      </c>
      <c r="H62" s="7"/>
      <c r="I62" s="7"/>
      <c r="J62" s="7"/>
      <c r="K62" s="7"/>
      <c r="L62" s="7">
        <v>1</v>
      </c>
      <c r="M62" s="7"/>
      <c r="N62" s="7"/>
      <c r="O62" s="7"/>
      <c r="P62" s="7"/>
      <c r="Q62" s="7">
        <v>1</v>
      </c>
      <c r="R62" s="7"/>
      <c r="S62" s="7"/>
      <c r="T62" s="7">
        <v>1</v>
      </c>
      <c r="U62" s="7"/>
      <c r="V62" s="7"/>
      <c r="W62" s="7"/>
      <c r="X62" s="7"/>
      <c r="Y62" s="7">
        <f t="shared" si="0"/>
        <v>5</v>
      </c>
      <c r="Z62" s="70">
        <f t="shared" si="2"/>
        <v>27.777777777777779</v>
      </c>
    </row>
    <row r="63" spans="1:26" ht="16.5" thickBot="1" x14ac:dyDescent="0.3">
      <c r="A63" s="21"/>
      <c r="B63" s="23">
        <v>2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>
        <f t="shared" si="0"/>
        <v>0</v>
      </c>
      <c r="Z63" s="70">
        <f t="shared" si="2"/>
        <v>0</v>
      </c>
    </row>
    <row r="64" spans="1:26" ht="16.5" thickBot="1" x14ac:dyDescent="0.3">
      <c r="A64" s="21"/>
      <c r="B64" s="23">
        <v>3</v>
      </c>
      <c r="C64" s="7"/>
      <c r="D64" s="7"/>
      <c r="E64" s="7"/>
      <c r="F64" s="7"/>
      <c r="G64" s="7"/>
      <c r="H64" s="7"/>
      <c r="I64" s="7">
        <v>1</v>
      </c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>
        <v>1</v>
      </c>
      <c r="X64" s="7"/>
      <c r="Y64" s="7">
        <f t="shared" si="0"/>
        <v>2</v>
      </c>
      <c r="Z64" s="70">
        <f t="shared" si="2"/>
        <v>11.111111111111111</v>
      </c>
    </row>
    <row r="65" spans="1:26" ht="16.5" thickBot="1" x14ac:dyDescent="0.3">
      <c r="A65" s="21"/>
      <c r="B65" s="23">
        <v>4</v>
      </c>
      <c r="C65" s="7"/>
      <c r="D65" s="7"/>
      <c r="E65" s="7">
        <v>1</v>
      </c>
      <c r="F65" s="7">
        <v>1</v>
      </c>
      <c r="G65" s="7"/>
      <c r="H65" s="7"/>
      <c r="I65" s="7"/>
      <c r="J65" s="7">
        <v>1</v>
      </c>
      <c r="K65" s="7"/>
      <c r="L65" s="7"/>
      <c r="M65" s="7"/>
      <c r="N65" s="7">
        <v>1</v>
      </c>
      <c r="O65" s="7"/>
      <c r="P65" s="7"/>
      <c r="Q65" s="7"/>
      <c r="R65" s="7"/>
      <c r="S65" s="7"/>
      <c r="T65" s="7"/>
      <c r="U65" s="7"/>
      <c r="V65" s="7"/>
      <c r="W65" s="7"/>
      <c r="X65" s="7"/>
      <c r="Y65" s="7">
        <f t="shared" si="0"/>
        <v>4</v>
      </c>
      <c r="Z65" s="70">
        <f t="shared" si="2"/>
        <v>22.222222222222221</v>
      </c>
    </row>
    <row r="66" spans="1:26" ht="16.5" thickBot="1" x14ac:dyDescent="0.3">
      <c r="A66" s="21"/>
      <c r="B66" s="23">
        <v>5</v>
      </c>
      <c r="C66" s="7"/>
      <c r="D66" s="7">
        <v>1</v>
      </c>
      <c r="E66" s="7"/>
      <c r="F66" s="7"/>
      <c r="G66" s="7"/>
      <c r="H66" s="7">
        <v>1</v>
      </c>
      <c r="I66" s="7"/>
      <c r="J66" s="7"/>
      <c r="K66" s="7">
        <v>1</v>
      </c>
      <c r="L66" s="7"/>
      <c r="M66" s="7">
        <v>1</v>
      </c>
      <c r="N66" s="7"/>
      <c r="O66" s="7"/>
      <c r="P66" s="7"/>
      <c r="Q66" s="7"/>
      <c r="R66" s="7">
        <v>1</v>
      </c>
      <c r="S66" s="7"/>
      <c r="T66" s="7"/>
      <c r="U66" s="7">
        <v>1</v>
      </c>
      <c r="V66" s="7">
        <v>1</v>
      </c>
      <c r="W66" s="7"/>
      <c r="X66" s="7"/>
      <c r="Y66" s="7">
        <f t="shared" si="0"/>
        <v>7</v>
      </c>
      <c r="Z66" s="70">
        <f t="shared" si="2"/>
        <v>38.888888888888893</v>
      </c>
    </row>
    <row r="67" spans="1:26" ht="47.4" thickBot="1" x14ac:dyDescent="0.35">
      <c r="A67" s="48" t="s">
        <v>119</v>
      </c>
      <c r="B67" s="49" t="s">
        <v>171</v>
      </c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>
        <f>SUM(Y62:Y66)</f>
        <v>18</v>
      </c>
      <c r="Z67" s="70">
        <f t="shared" si="2"/>
        <v>100</v>
      </c>
    </row>
    <row r="68" spans="1:26" ht="16.5" thickBot="1" x14ac:dyDescent="0.3">
      <c r="A68" s="21"/>
      <c r="B68" s="23">
        <v>1</v>
      </c>
      <c r="C68" s="7">
        <v>1</v>
      </c>
      <c r="D68" s="7"/>
      <c r="E68" s="7"/>
      <c r="F68" s="7"/>
      <c r="G68" s="7">
        <v>1</v>
      </c>
      <c r="H68" s="7"/>
      <c r="I68" s="7"/>
      <c r="J68" s="7">
        <v>1</v>
      </c>
      <c r="K68" s="7"/>
      <c r="L68" s="7">
        <v>1</v>
      </c>
      <c r="M68" s="7"/>
      <c r="N68" s="7"/>
      <c r="O68" s="7"/>
      <c r="P68" s="7"/>
      <c r="Q68" s="7"/>
      <c r="R68" s="7"/>
      <c r="S68" s="7"/>
      <c r="T68" s="7">
        <v>1</v>
      </c>
      <c r="U68" s="7"/>
      <c r="V68" s="7">
        <v>1</v>
      </c>
      <c r="W68" s="7"/>
      <c r="X68" s="7"/>
      <c r="Y68" s="7">
        <f t="shared" si="0"/>
        <v>6</v>
      </c>
      <c r="Z68" s="70">
        <f t="shared" si="2"/>
        <v>33.333333333333329</v>
      </c>
    </row>
    <row r="69" spans="1:26" ht="16.5" thickBot="1" x14ac:dyDescent="0.3">
      <c r="A69" s="21"/>
      <c r="B69" s="23">
        <v>2</v>
      </c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>
        <f t="shared" si="0"/>
        <v>0</v>
      </c>
      <c r="Z69" s="70">
        <f t="shared" si="2"/>
        <v>0</v>
      </c>
    </row>
    <row r="70" spans="1:26" ht="16.5" thickBot="1" x14ac:dyDescent="0.3">
      <c r="A70" s="21"/>
      <c r="B70" s="23">
        <v>3</v>
      </c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>
        <f t="shared" si="0"/>
        <v>0</v>
      </c>
      <c r="Z70" s="70">
        <f t="shared" si="2"/>
        <v>0</v>
      </c>
    </row>
    <row r="71" spans="1:26" ht="16.5" thickBot="1" x14ac:dyDescent="0.3">
      <c r="A71" s="21"/>
      <c r="B71" s="23">
        <v>4</v>
      </c>
      <c r="C71" s="7"/>
      <c r="D71" s="7"/>
      <c r="E71" s="7">
        <v>1</v>
      </c>
      <c r="F71" s="7">
        <v>1</v>
      </c>
      <c r="G71" s="7"/>
      <c r="H71" s="7"/>
      <c r="I71" s="7">
        <v>1</v>
      </c>
      <c r="J71" s="7"/>
      <c r="K71" s="7"/>
      <c r="L71" s="7"/>
      <c r="M71" s="7"/>
      <c r="N71" s="7">
        <v>1</v>
      </c>
      <c r="O71" s="7"/>
      <c r="P71" s="7"/>
      <c r="Q71" s="7"/>
      <c r="R71" s="7"/>
      <c r="S71" s="7"/>
      <c r="T71" s="7"/>
      <c r="U71" s="7"/>
      <c r="V71" s="7"/>
      <c r="W71" s="7">
        <v>1</v>
      </c>
      <c r="X71" s="7"/>
      <c r="Y71" s="7">
        <f t="shared" si="0"/>
        <v>5</v>
      </c>
      <c r="Z71" s="70">
        <f t="shared" si="2"/>
        <v>27.777777777777779</v>
      </c>
    </row>
    <row r="72" spans="1:26" ht="16.5" thickBot="1" x14ac:dyDescent="0.3">
      <c r="A72" s="21"/>
      <c r="B72" s="23">
        <v>5</v>
      </c>
      <c r="C72" s="7"/>
      <c r="D72" s="7">
        <v>1</v>
      </c>
      <c r="E72" s="7"/>
      <c r="F72" s="7"/>
      <c r="G72" s="7"/>
      <c r="H72" s="7">
        <v>1</v>
      </c>
      <c r="I72" s="7"/>
      <c r="J72" s="7"/>
      <c r="K72" s="7">
        <v>1</v>
      </c>
      <c r="L72" s="7"/>
      <c r="M72" s="7">
        <v>1</v>
      </c>
      <c r="N72" s="7"/>
      <c r="O72" s="7"/>
      <c r="P72" s="7"/>
      <c r="Q72" s="7">
        <v>1</v>
      </c>
      <c r="R72" s="7">
        <v>1</v>
      </c>
      <c r="S72" s="7"/>
      <c r="T72" s="7"/>
      <c r="U72" s="7">
        <v>1</v>
      </c>
      <c r="V72" s="7"/>
      <c r="W72" s="7"/>
      <c r="X72" s="7"/>
      <c r="Y72" s="7">
        <f t="shared" si="0"/>
        <v>7</v>
      </c>
      <c r="Z72" s="70">
        <f t="shared" si="2"/>
        <v>38.888888888888893</v>
      </c>
    </row>
    <row r="73" spans="1:26" ht="31.8" thickBot="1" x14ac:dyDescent="0.35">
      <c r="A73" s="48" t="s">
        <v>121</v>
      </c>
      <c r="B73" s="49" t="s">
        <v>64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>
        <f>SUM(Y68:Y72)</f>
        <v>18</v>
      </c>
      <c r="Z73" s="70">
        <f t="shared" ref="Z73:Z91" si="5">Y73/18*100</f>
        <v>100</v>
      </c>
    </row>
    <row r="74" spans="1:26" ht="16.5" thickBot="1" x14ac:dyDescent="0.3">
      <c r="A74" s="21"/>
      <c r="B74" s="23">
        <v>1</v>
      </c>
      <c r="C74" s="7">
        <v>1</v>
      </c>
      <c r="D74" s="7"/>
      <c r="E74" s="7">
        <v>1</v>
      </c>
      <c r="F74" s="7"/>
      <c r="G74" s="7">
        <v>1</v>
      </c>
      <c r="H74" s="7"/>
      <c r="I74" s="7"/>
      <c r="J74" s="7">
        <v>1</v>
      </c>
      <c r="K74" s="7"/>
      <c r="L74" s="7">
        <v>1</v>
      </c>
      <c r="M74" s="7">
        <v>1</v>
      </c>
      <c r="N74" s="7">
        <v>1</v>
      </c>
      <c r="O74" s="7"/>
      <c r="P74" s="7"/>
      <c r="Q74" s="7">
        <v>1</v>
      </c>
      <c r="R74" s="7"/>
      <c r="S74" s="7"/>
      <c r="T74" s="7">
        <v>1</v>
      </c>
      <c r="U74" s="7"/>
      <c r="V74" s="7">
        <v>1</v>
      </c>
      <c r="W74" s="7"/>
      <c r="X74" s="7"/>
      <c r="Y74" s="7">
        <f t="shared" ref="Y74:Y90" si="6">SUM(C74:X74)</f>
        <v>10</v>
      </c>
      <c r="Z74" s="70">
        <f>Y74/17*100</f>
        <v>58.82352941176471</v>
      </c>
    </row>
    <row r="75" spans="1:26" ht="16.5" thickBot="1" x14ac:dyDescent="0.3">
      <c r="A75" s="21"/>
      <c r="B75" s="23">
        <v>2</v>
      </c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>
        <f t="shared" si="6"/>
        <v>0</v>
      </c>
      <c r="Z75" s="70">
        <f t="shared" ref="Z75:Z79" si="7">Y75/17*100</f>
        <v>0</v>
      </c>
    </row>
    <row r="76" spans="1:26" ht="16.5" thickBot="1" x14ac:dyDescent="0.3">
      <c r="A76" s="21"/>
      <c r="B76" s="23">
        <v>3</v>
      </c>
      <c r="C76" s="7"/>
      <c r="D76" s="7"/>
      <c r="E76" s="7"/>
      <c r="F76" s="7"/>
      <c r="G76" s="7"/>
      <c r="H76" s="7"/>
      <c r="I76" s="7">
        <v>1</v>
      </c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>
        <f t="shared" si="6"/>
        <v>1</v>
      </c>
      <c r="Z76" s="70">
        <f t="shared" si="7"/>
        <v>5.8823529411764701</v>
      </c>
    </row>
    <row r="77" spans="1:26" ht="16.5" thickBot="1" x14ac:dyDescent="0.3">
      <c r="A77" s="21"/>
      <c r="B77" s="23">
        <v>4</v>
      </c>
      <c r="C77" s="7"/>
      <c r="D77" s="7"/>
      <c r="E77" s="7"/>
      <c r="F77" s="7">
        <v>1</v>
      </c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>
        <f t="shared" si="6"/>
        <v>1</v>
      </c>
      <c r="Z77" s="70">
        <f t="shared" si="7"/>
        <v>5.8823529411764701</v>
      </c>
    </row>
    <row r="78" spans="1:26" ht="16.5" thickBot="1" x14ac:dyDescent="0.3">
      <c r="A78" s="21"/>
      <c r="B78" s="23">
        <v>5</v>
      </c>
      <c r="C78" s="7"/>
      <c r="D78" s="7">
        <v>1</v>
      </c>
      <c r="E78" s="7"/>
      <c r="F78" s="7"/>
      <c r="G78" s="7"/>
      <c r="H78" s="7">
        <v>1</v>
      </c>
      <c r="I78" s="7"/>
      <c r="J78" s="7"/>
      <c r="K78" s="7">
        <v>1</v>
      </c>
      <c r="L78" s="7"/>
      <c r="M78" s="7"/>
      <c r="N78" s="7"/>
      <c r="O78" s="7"/>
      <c r="P78" s="7"/>
      <c r="Q78" s="7"/>
      <c r="R78" s="7">
        <v>1</v>
      </c>
      <c r="S78" s="7"/>
      <c r="T78" s="7"/>
      <c r="U78" s="7">
        <v>1</v>
      </c>
      <c r="V78" s="7"/>
      <c r="W78" s="7"/>
      <c r="X78" s="7"/>
      <c r="Y78" s="7">
        <f t="shared" si="6"/>
        <v>5</v>
      </c>
      <c r="Z78" s="70">
        <f t="shared" si="7"/>
        <v>29.411764705882355</v>
      </c>
    </row>
    <row r="79" spans="1:26" ht="31.8" thickBot="1" x14ac:dyDescent="0.35">
      <c r="A79" s="48" t="s">
        <v>123</v>
      </c>
      <c r="B79" s="49" t="s">
        <v>65</v>
      </c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>
        <f>SUM(Y74:Y78)</f>
        <v>17</v>
      </c>
      <c r="Z79" s="70">
        <f t="shared" si="7"/>
        <v>100</v>
      </c>
    </row>
    <row r="80" spans="1:26" ht="16.5" thickBot="1" x14ac:dyDescent="0.3">
      <c r="A80" s="21"/>
      <c r="B80" s="23">
        <v>1</v>
      </c>
      <c r="C80" s="7"/>
      <c r="D80" s="7"/>
      <c r="E80" s="7">
        <v>1</v>
      </c>
      <c r="F80" s="7"/>
      <c r="G80" s="7">
        <v>1</v>
      </c>
      <c r="H80" s="7"/>
      <c r="I80" s="7"/>
      <c r="J80" s="7">
        <v>1</v>
      </c>
      <c r="K80" s="7"/>
      <c r="L80" s="7">
        <v>1</v>
      </c>
      <c r="M80" s="7">
        <v>1</v>
      </c>
      <c r="N80" s="7"/>
      <c r="O80" s="7"/>
      <c r="P80" s="7"/>
      <c r="Q80" s="7"/>
      <c r="R80" s="7"/>
      <c r="S80" s="7"/>
      <c r="T80" s="7">
        <v>1</v>
      </c>
      <c r="U80" s="7"/>
      <c r="V80" s="7">
        <v>1</v>
      </c>
      <c r="W80" s="7"/>
      <c r="X80" s="7"/>
      <c r="Y80" s="7">
        <f t="shared" si="6"/>
        <v>7</v>
      </c>
      <c r="Z80" s="70">
        <f t="shared" si="5"/>
        <v>38.888888888888893</v>
      </c>
    </row>
    <row r="81" spans="1:26" ht="16.5" thickBot="1" x14ac:dyDescent="0.3">
      <c r="A81" s="21"/>
      <c r="B81" s="23">
        <v>2</v>
      </c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>
        <f t="shared" si="6"/>
        <v>0</v>
      </c>
      <c r="Z81" s="70">
        <f t="shared" si="5"/>
        <v>0</v>
      </c>
    </row>
    <row r="82" spans="1:26" ht="16.5" thickBot="1" x14ac:dyDescent="0.3">
      <c r="A82" s="21"/>
      <c r="B82" s="23">
        <v>3</v>
      </c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>
        <f t="shared" si="6"/>
        <v>0</v>
      </c>
      <c r="Z82" s="70">
        <f t="shared" si="5"/>
        <v>0</v>
      </c>
    </row>
    <row r="83" spans="1:26" ht="16.5" thickBot="1" x14ac:dyDescent="0.3">
      <c r="A83" s="21"/>
      <c r="B83" s="23">
        <v>4</v>
      </c>
      <c r="C83" s="7"/>
      <c r="D83" s="7"/>
      <c r="E83" s="7"/>
      <c r="F83" s="7">
        <v>1</v>
      </c>
      <c r="G83" s="7"/>
      <c r="H83" s="7"/>
      <c r="I83" s="7">
        <v>1</v>
      </c>
      <c r="J83" s="7"/>
      <c r="K83" s="7"/>
      <c r="L83" s="7"/>
      <c r="M83" s="7"/>
      <c r="N83" s="7">
        <v>1</v>
      </c>
      <c r="O83" s="7"/>
      <c r="P83" s="7"/>
      <c r="Q83" s="7"/>
      <c r="R83" s="7"/>
      <c r="S83" s="7"/>
      <c r="T83" s="7"/>
      <c r="U83" s="7"/>
      <c r="V83" s="7"/>
      <c r="W83" s="7">
        <v>1</v>
      </c>
      <c r="X83" s="7"/>
      <c r="Y83" s="7">
        <f t="shared" si="6"/>
        <v>4</v>
      </c>
      <c r="Z83" s="70">
        <f t="shared" si="5"/>
        <v>22.222222222222221</v>
      </c>
    </row>
    <row r="84" spans="1:26" ht="16.5" thickBot="1" x14ac:dyDescent="0.3">
      <c r="A84" s="21"/>
      <c r="B84" s="23">
        <v>5</v>
      </c>
      <c r="C84" s="7">
        <v>1</v>
      </c>
      <c r="D84" s="7">
        <v>1</v>
      </c>
      <c r="E84" s="7"/>
      <c r="F84" s="7"/>
      <c r="G84" s="7"/>
      <c r="H84" s="7">
        <v>1</v>
      </c>
      <c r="I84" s="7"/>
      <c r="J84" s="7"/>
      <c r="K84" s="7">
        <v>1</v>
      </c>
      <c r="L84" s="7"/>
      <c r="M84" s="7"/>
      <c r="N84" s="7"/>
      <c r="O84" s="7"/>
      <c r="P84" s="7"/>
      <c r="Q84" s="7">
        <v>1</v>
      </c>
      <c r="R84" s="7">
        <v>1</v>
      </c>
      <c r="S84" s="7"/>
      <c r="T84" s="7"/>
      <c r="U84" s="7">
        <v>1</v>
      </c>
      <c r="V84" s="7"/>
      <c r="W84" s="7"/>
      <c r="X84" s="7"/>
      <c r="Y84" s="7">
        <f t="shared" si="6"/>
        <v>7</v>
      </c>
      <c r="Z84" s="70">
        <f t="shared" si="5"/>
        <v>38.888888888888893</v>
      </c>
    </row>
    <row r="85" spans="1:26" ht="31.8" thickBot="1" x14ac:dyDescent="0.35">
      <c r="A85" s="48" t="s">
        <v>125</v>
      </c>
      <c r="B85" s="49" t="s">
        <v>66</v>
      </c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>
        <f>SUM(Y80:Y84)</f>
        <v>18</v>
      </c>
      <c r="Z85" s="70">
        <f t="shared" si="5"/>
        <v>100</v>
      </c>
    </row>
    <row r="86" spans="1:26" ht="16.5" thickBot="1" x14ac:dyDescent="0.3">
      <c r="A86" s="21"/>
      <c r="B86" s="23">
        <v>1</v>
      </c>
      <c r="C86" s="7"/>
      <c r="D86" s="7"/>
      <c r="E86" s="7">
        <v>1</v>
      </c>
      <c r="F86" s="7"/>
      <c r="G86" s="7">
        <v>1</v>
      </c>
      <c r="H86" s="7"/>
      <c r="I86" s="7"/>
      <c r="J86" s="7"/>
      <c r="K86" s="7"/>
      <c r="L86" s="7">
        <v>1</v>
      </c>
      <c r="M86" s="7"/>
      <c r="N86" s="7">
        <v>1</v>
      </c>
      <c r="O86" s="7"/>
      <c r="P86" s="7"/>
      <c r="Q86" s="7">
        <v>1</v>
      </c>
      <c r="R86" s="7"/>
      <c r="S86" s="7"/>
      <c r="T86" s="7">
        <v>1</v>
      </c>
      <c r="U86" s="7"/>
      <c r="V86" s="7">
        <v>1</v>
      </c>
      <c r="W86" s="7"/>
      <c r="X86" s="7"/>
      <c r="Y86" s="7">
        <f t="shared" si="6"/>
        <v>7</v>
      </c>
      <c r="Z86" s="70">
        <f t="shared" si="5"/>
        <v>38.888888888888893</v>
      </c>
    </row>
    <row r="87" spans="1:26" ht="16.5" thickBot="1" x14ac:dyDescent="0.3">
      <c r="A87" s="21"/>
      <c r="B87" s="23">
        <v>2</v>
      </c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>
        <f t="shared" si="6"/>
        <v>0</v>
      </c>
      <c r="Z87" s="70">
        <f t="shared" si="5"/>
        <v>0</v>
      </c>
    </row>
    <row r="88" spans="1:26" ht="16.5" thickBot="1" x14ac:dyDescent="0.3">
      <c r="A88" s="21"/>
      <c r="B88" s="23">
        <v>3</v>
      </c>
      <c r="C88" s="7"/>
      <c r="D88" s="7"/>
      <c r="E88" s="7"/>
      <c r="F88" s="7"/>
      <c r="G88" s="7"/>
      <c r="H88" s="7"/>
      <c r="I88" s="7">
        <v>1</v>
      </c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>
        <f t="shared" si="6"/>
        <v>1</v>
      </c>
      <c r="Z88" s="70">
        <f t="shared" si="5"/>
        <v>5.5555555555555554</v>
      </c>
    </row>
    <row r="89" spans="1:26" ht="16.5" thickBot="1" x14ac:dyDescent="0.3">
      <c r="A89" s="21"/>
      <c r="B89" s="23">
        <v>4</v>
      </c>
      <c r="C89" s="7"/>
      <c r="D89" s="7"/>
      <c r="E89" s="7"/>
      <c r="F89" s="7">
        <v>1</v>
      </c>
      <c r="G89" s="7"/>
      <c r="H89" s="7"/>
      <c r="I89" s="7"/>
      <c r="J89" s="7">
        <v>1</v>
      </c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>
        <v>1</v>
      </c>
      <c r="X89" s="7"/>
      <c r="Y89" s="7">
        <f t="shared" si="6"/>
        <v>3</v>
      </c>
      <c r="Z89" s="70">
        <f t="shared" si="5"/>
        <v>16.666666666666664</v>
      </c>
    </row>
    <row r="90" spans="1:26" ht="16.2" thickBot="1" x14ac:dyDescent="0.35">
      <c r="A90" s="21"/>
      <c r="B90" s="23">
        <v>5</v>
      </c>
      <c r="C90" s="7">
        <v>1</v>
      </c>
      <c r="D90" s="7">
        <v>1</v>
      </c>
      <c r="E90" s="7"/>
      <c r="F90" s="7"/>
      <c r="G90" s="7"/>
      <c r="H90" s="7">
        <v>1</v>
      </c>
      <c r="I90" s="7"/>
      <c r="J90" s="7"/>
      <c r="K90" s="7">
        <v>1</v>
      </c>
      <c r="L90" s="7"/>
      <c r="M90" s="7">
        <v>1</v>
      </c>
      <c r="N90" s="7"/>
      <c r="O90" s="7"/>
      <c r="P90" s="7"/>
      <c r="Q90" s="7"/>
      <c r="R90" s="7">
        <v>1</v>
      </c>
      <c r="S90" s="7"/>
      <c r="T90" s="7"/>
      <c r="U90" s="7">
        <v>1</v>
      </c>
      <c r="V90" s="7"/>
      <c r="W90" s="7"/>
      <c r="X90" s="7"/>
      <c r="Y90" s="7">
        <f t="shared" si="6"/>
        <v>7</v>
      </c>
      <c r="Z90" s="70">
        <f t="shared" si="5"/>
        <v>38.888888888888893</v>
      </c>
    </row>
    <row r="91" spans="1:26" x14ac:dyDescent="0.3">
      <c r="Y91" s="69">
        <f>SUM(Y86:Y90)</f>
        <v>18</v>
      </c>
      <c r="Z91" s="70">
        <f t="shared" si="5"/>
        <v>100</v>
      </c>
    </row>
  </sheetData>
  <mergeCells count="1">
    <mergeCell ref="A2:O2"/>
  </mergeCells>
  <pageMargins left="0.7" right="0.7" top="0.75" bottom="0.75" header="0.3" footer="0.3"/>
  <pageSetup paperSize="9" scale="4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87"/>
  <sheetViews>
    <sheetView view="pageBreakPreview" topLeftCell="A40" zoomScale="60" zoomScaleNormal="100" workbookViewId="0">
      <selection activeCell="V92" sqref="V92"/>
    </sheetView>
  </sheetViews>
  <sheetFormatPr defaultRowHeight="14.4" x14ac:dyDescent="0.3"/>
  <cols>
    <col min="2" max="2" width="33" customWidth="1"/>
    <col min="3" max="24" width="4.6640625" customWidth="1"/>
  </cols>
  <sheetData>
    <row r="2" spans="1:26" ht="15" thickBot="1" x14ac:dyDescent="0.35">
      <c r="B2" s="39" t="s">
        <v>211</v>
      </c>
    </row>
    <row r="3" spans="1:26" ht="31.8" thickBot="1" x14ac:dyDescent="0.35">
      <c r="A3" s="45" t="s">
        <v>99</v>
      </c>
      <c r="B3" s="46" t="s">
        <v>53</v>
      </c>
      <c r="C3" s="47">
        <v>1</v>
      </c>
      <c r="D3" s="47">
        <v>2</v>
      </c>
      <c r="E3" s="47">
        <v>3</v>
      </c>
      <c r="F3" s="47">
        <v>4</v>
      </c>
      <c r="G3" s="47">
        <v>5</v>
      </c>
      <c r="H3" s="47">
        <v>6</v>
      </c>
      <c r="I3" s="47">
        <v>7</v>
      </c>
      <c r="J3" s="47">
        <v>8</v>
      </c>
      <c r="K3" s="47">
        <v>9</v>
      </c>
      <c r="L3" s="47">
        <v>10</v>
      </c>
      <c r="M3" s="47">
        <v>11</v>
      </c>
      <c r="N3" s="47">
        <v>12</v>
      </c>
      <c r="O3" s="47">
        <v>13</v>
      </c>
      <c r="P3" s="47">
        <v>14</v>
      </c>
      <c r="Q3" s="47">
        <v>15</v>
      </c>
      <c r="R3" s="47">
        <v>16</v>
      </c>
      <c r="S3" s="47">
        <v>17</v>
      </c>
      <c r="T3" s="47">
        <v>18</v>
      </c>
      <c r="U3" s="47">
        <v>19</v>
      </c>
      <c r="V3" s="47">
        <v>20</v>
      </c>
      <c r="W3" s="47">
        <v>21</v>
      </c>
      <c r="X3" s="47">
        <v>22</v>
      </c>
      <c r="Y3" s="47"/>
    </row>
    <row r="4" spans="1:26" ht="16.5" thickBot="1" x14ac:dyDescent="0.3">
      <c r="A4" s="21"/>
      <c r="B4" s="23">
        <v>1</v>
      </c>
      <c r="C4" s="7">
        <v>1</v>
      </c>
      <c r="D4" s="7"/>
      <c r="E4" s="7"/>
      <c r="F4" s="7"/>
      <c r="G4" s="7">
        <v>1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>
        <f>SUM(C4:X4)</f>
        <v>2</v>
      </c>
      <c r="Z4" s="70">
        <f>Y4/19*100</f>
        <v>10.526315789473683</v>
      </c>
    </row>
    <row r="5" spans="1:26" ht="16.5" thickBot="1" x14ac:dyDescent="0.3">
      <c r="A5" s="21"/>
      <c r="B5" s="23">
        <v>2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>
        <f t="shared" ref="Y5:Y68" si="0">SUM(C5:X5)</f>
        <v>0</v>
      </c>
      <c r="Z5" s="70">
        <f t="shared" ref="Z5:Z9" si="1">Y5/19*100</f>
        <v>0</v>
      </c>
    </row>
    <row r="6" spans="1:26" ht="16.5" thickBot="1" x14ac:dyDescent="0.3">
      <c r="A6" s="21"/>
      <c r="B6" s="23">
        <v>3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>
        <v>1</v>
      </c>
      <c r="W6" s="7"/>
      <c r="X6" s="7"/>
      <c r="Y6" s="7">
        <f t="shared" si="0"/>
        <v>1</v>
      </c>
      <c r="Z6" s="70">
        <f t="shared" si="1"/>
        <v>5.2631578947368416</v>
      </c>
    </row>
    <row r="7" spans="1:26" ht="16.5" thickBot="1" x14ac:dyDescent="0.3">
      <c r="A7" s="21"/>
      <c r="B7" s="23">
        <v>4</v>
      </c>
      <c r="C7" s="7"/>
      <c r="D7" s="7"/>
      <c r="E7" s="7"/>
      <c r="F7" s="7"/>
      <c r="G7" s="7"/>
      <c r="H7" s="7"/>
      <c r="I7" s="7">
        <v>1</v>
      </c>
      <c r="J7" s="7"/>
      <c r="K7" s="7"/>
      <c r="L7" s="7">
        <v>1</v>
      </c>
      <c r="M7" s="7"/>
      <c r="N7" s="7">
        <v>1</v>
      </c>
      <c r="O7" s="7"/>
      <c r="P7" s="7"/>
      <c r="Q7" s="7"/>
      <c r="R7" s="7"/>
      <c r="S7" s="7"/>
      <c r="T7" s="7"/>
      <c r="U7" s="7"/>
      <c r="V7" s="7"/>
      <c r="W7" s="7"/>
      <c r="X7" s="7"/>
      <c r="Y7" s="7">
        <f t="shared" si="0"/>
        <v>3</v>
      </c>
      <c r="Z7" s="70">
        <f t="shared" si="1"/>
        <v>15.789473684210526</v>
      </c>
    </row>
    <row r="8" spans="1:26" ht="16.5" thickBot="1" x14ac:dyDescent="0.3">
      <c r="A8" s="21"/>
      <c r="B8" s="23">
        <v>5</v>
      </c>
      <c r="C8" s="7"/>
      <c r="D8" s="7">
        <v>1</v>
      </c>
      <c r="E8" s="7">
        <v>1</v>
      </c>
      <c r="F8" s="7">
        <v>1</v>
      </c>
      <c r="G8" s="7"/>
      <c r="H8" s="7">
        <v>1</v>
      </c>
      <c r="I8" s="7"/>
      <c r="J8" s="7">
        <v>1</v>
      </c>
      <c r="K8" s="7">
        <v>1</v>
      </c>
      <c r="L8" s="7"/>
      <c r="M8" s="7">
        <v>1</v>
      </c>
      <c r="N8" s="7"/>
      <c r="O8" s="7"/>
      <c r="P8" s="7"/>
      <c r="Q8" s="7">
        <v>1</v>
      </c>
      <c r="R8" s="7">
        <v>1</v>
      </c>
      <c r="S8" s="7">
        <v>1</v>
      </c>
      <c r="T8" s="7">
        <v>1</v>
      </c>
      <c r="U8" s="7">
        <v>1</v>
      </c>
      <c r="V8" s="7"/>
      <c r="W8" s="7">
        <v>1</v>
      </c>
      <c r="X8" s="7"/>
      <c r="Y8" s="7">
        <f t="shared" si="0"/>
        <v>13</v>
      </c>
      <c r="Z8" s="70">
        <f t="shared" si="1"/>
        <v>68.421052631578945</v>
      </c>
    </row>
    <row r="9" spans="1:26" ht="31.8" thickBot="1" x14ac:dyDescent="0.35">
      <c r="A9" s="48" t="s">
        <v>101</v>
      </c>
      <c r="B9" s="49" t="s">
        <v>54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>
        <f>SUM(Y4:Y8)</f>
        <v>19</v>
      </c>
      <c r="Z9" s="70">
        <f t="shared" si="1"/>
        <v>100</v>
      </c>
    </row>
    <row r="10" spans="1:26" ht="16.5" thickBot="1" x14ac:dyDescent="0.3">
      <c r="A10" s="21"/>
      <c r="B10" s="23">
        <v>1</v>
      </c>
      <c r="C10" s="7">
        <v>1</v>
      </c>
      <c r="D10" s="7"/>
      <c r="E10" s="7">
        <v>1</v>
      </c>
      <c r="F10" s="7"/>
      <c r="G10" s="7">
        <v>1</v>
      </c>
      <c r="H10" s="7"/>
      <c r="I10" s="7"/>
      <c r="J10" s="7"/>
      <c r="K10" s="7"/>
      <c r="L10" s="7">
        <v>1</v>
      </c>
      <c r="M10" s="7"/>
      <c r="N10" s="7"/>
      <c r="O10" s="7"/>
      <c r="P10" s="7"/>
      <c r="Q10" s="7">
        <v>1</v>
      </c>
      <c r="R10" s="7"/>
      <c r="S10" s="7"/>
      <c r="T10" s="7">
        <v>1</v>
      </c>
      <c r="U10" s="7"/>
      <c r="V10" s="7">
        <v>1</v>
      </c>
      <c r="W10" s="7"/>
      <c r="X10" s="7"/>
      <c r="Y10" s="7">
        <f t="shared" si="0"/>
        <v>7</v>
      </c>
      <c r="Z10" s="70">
        <f t="shared" ref="Z10:Z68" si="2">Y10/18*100</f>
        <v>38.888888888888893</v>
      </c>
    </row>
    <row r="11" spans="1:26" ht="16.5" thickBot="1" x14ac:dyDescent="0.3">
      <c r="A11" s="21"/>
      <c r="B11" s="23">
        <v>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>
        <f t="shared" si="0"/>
        <v>0</v>
      </c>
      <c r="Z11" s="70">
        <f t="shared" si="2"/>
        <v>0</v>
      </c>
    </row>
    <row r="12" spans="1:26" ht="16.5" thickBot="1" x14ac:dyDescent="0.3">
      <c r="A12" s="21"/>
      <c r="B12" s="23">
        <v>3</v>
      </c>
      <c r="C12" s="7"/>
      <c r="D12" s="7"/>
      <c r="E12" s="7"/>
      <c r="F12" s="7"/>
      <c r="G12" s="7"/>
      <c r="H12" s="7"/>
      <c r="I12" s="7">
        <v>1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>
        <f t="shared" si="0"/>
        <v>1</v>
      </c>
      <c r="Z12" s="70">
        <f t="shared" si="2"/>
        <v>5.5555555555555554</v>
      </c>
    </row>
    <row r="13" spans="1:26" ht="16.5" thickBot="1" x14ac:dyDescent="0.3">
      <c r="A13" s="21"/>
      <c r="B13" s="23">
        <v>4</v>
      </c>
      <c r="C13" s="7"/>
      <c r="D13" s="7"/>
      <c r="E13" s="7"/>
      <c r="F13" s="7"/>
      <c r="G13" s="7"/>
      <c r="H13" s="7"/>
      <c r="I13" s="7"/>
      <c r="J13" s="7">
        <v>1</v>
      </c>
      <c r="K13" s="7"/>
      <c r="L13" s="7"/>
      <c r="M13" s="7"/>
      <c r="N13" s="7">
        <v>1</v>
      </c>
      <c r="O13" s="7"/>
      <c r="P13" s="7"/>
      <c r="Q13" s="7"/>
      <c r="R13" s="7"/>
      <c r="S13" s="7"/>
      <c r="T13" s="7"/>
      <c r="U13" s="7"/>
      <c r="V13" s="7"/>
      <c r="W13" s="7"/>
      <c r="X13" s="7"/>
      <c r="Y13" s="7">
        <f t="shared" si="0"/>
        <v>2</v>
      </c>
      <c r="Z13" s="70">
        <f t="shared" si="2"/>
        <v>11.111111111111111</v>
      </c>
    </row>
    <row r="14" spans="1:26" ht="16.5" thickBot="1" x14ac:dyDescent="0.3">
      <c r="A14" s="21"/>
      <c r="B14" s="23">
        <v>5</v>
      </c>
      <c r="C14" s="7"/>
      <c r="D14" s="7">
        <v>1</v>
      </c>
      <c r="E14" s="7"/>
      <c r="F14" s="7">
        <v>1</v>
      </c>
      <c r="G14" s="7"/>
      <c r="H14" s="7">
        <v>1</v>
      </c>
      <c r="I14" s="7"/>
      <c r="J14" s="7"/>
      <c r="K14" s="7">
        <v>1</v>
      </c>
      <c r="L14" s="7"/>
      <c r="M14" s="7">
        <v>1</v>
      </c>
      <c r="N14" s="7"/>
      <c r="O14" s="7"/>
      <c r="P14" s="7"/>
      <c r="Q14" s="7"/>
      <c r="R14" s="7">
        <v>1</v>
      </c>
      <c r="S14" s="7"/>
      <c r="T14" s="7"/>
      <c r="U14" s="7">
        <v>1</v>
      </c>
      <c r="V14" s="7"/>
      <c r="W14" s="7">
        <v>1</v>
      </c>
      <c r="X14" s="7"/>
      <c r="Y14" s="7">
        <f t="shared" si="0"/>
        <v>8</v>
      </c>
      <c r="Z14" s="70">
        <f t="shared" si="2"/>
        <v>44.444444444444443</v>
      </c>
    </row>
    <row r="15" spans="1:26" ht="63" thickBot="1" x14ac:dyDescent="0.35">
      <c r="A15" s="48" t="s">
        <v>103</v>
      </c>
      <c r="B15" s="49" t="s">
        <v>55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>
        <f>SUM(Y10:Y14)</f>
        <v>18</v>
      </c>
      <c r="Z15" s="70">
        <f t="shared" si="2"/>
        <v>100</v>
      </c>
    </row>
    <row r="16" spans="1:26" ht="16.5" thickBot="1" x14ac:dyDescent="0.3">
      <c r="A16" s="21"/>
      <c r="B16" s="23">
        <v>1</v>
      </c>
      <c r="C16" s="7">
        <v>1</v>
      </c>
      <c r="D16" s="7"/>
      <c r="E16" s="7">
        <v>1</v>
      </c>
      <c r="F16" s="7"/>
      <c r="G16" s="7">
        <v>1</v>
      </c>
      <c r="H16" s="7"/>
      <c r="I16" s="7"/>
      <c r="J16" s="7"/>
      <c r="K16" s="7"/>
      <c r="L16" s="7">
        <v>1</v>
      </c>
      <c r="M16" s="7"/>
      <c r="N16" s="7"/>
      <c r="O16" s="7"/>
      <c r="P16" s="7"/>
      <c r="Q16" s="7"/>
      <c r="R16" s="7"/>
      <c r="S16" s="7"/>
      <c r="T16" s="7">
        <v>1</v>
      </c>
      <c r="U16" s="7"/>
      <c r="V16" s="7"/>
      <c r="W16" s="7"/>
      <c r="X16" s="7"/>
      <c r="Y16" s="7">
        <f t="shared" si="0"/>
        <v>5</v>
      </c>
      <c r="Z16" s="70">
        <f t="shared" si="2"/>
        <v>27.777777777777779</v>
      </c>
    </row>
    <row r="17" spans="1:26" ht="16.5" thickBot="1" x14ac:dyDescent="0.3">
      <c r="A17" s="21"/>
      <c r="B17" s="23">
        <v>2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>
        <f t="shared" si="0"/>
        <v>0</v>
      </c>
      <c r="Z17" s="70">
        <f t="shared" si="2"/>
        <v>0</v>
      </c>
    </row>
    <row r="18" spans="1:26" ht="16.5" thickBot="1" x14ac:dyDescent="0.3">
      <c r="A18" s="21"/>
      <c r="B18" s="23">
        <v>3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>
        <f t="shared" si="0"/>
        <v>0</v>
      </c>
      <c r="Z18" s="70">
        <f t="shared" si="2"/>
        <v>0</v>
      </c>
    </row>
    <row r="19" spans="1:26" ht="16.5" thickBot="1" x14ac:dyDescent="0.3">
      <c r="A19" s="21"/>
      <c r="B19" s="23">
        <v>4</v>
      </c>
      <c r="C19" s="7"/>
      <c r="D19" s="7"/>
      <c r="E19" s="7"/>
      <c r="F19" s="7"/>
      <c r="G19" s="7"/>
      <c r="H19" s="7"/>
      <c r="I19" s="7">
        <v>1</v>
      </c>
      <c r="J19" s="7">
        <v>1</v>
      </c>
      <c r="K19" s="7"/>
      <c r="L19" s="7"/>
      <c r="M19" s="7"/>
      <c r="N19" s="7">
        <v>1</v>
      </c>
      <c r="O19" s="7"/>
      <c r="P19" s="7"/>
      <c r="Q19" s="7"/>
      <c r="R19" s="7"/>
      <c r="S19" s="7"/>
      <c r="T19" s="7"/>
      <c r="U19" s="7"/>
      <c r="V19" s="7"/>
      <c r="W19" s="7"/>
      <c r="X19" s="7"/>
      <c r="Y19" s="7">
        <f t="shared" si="0"/>
        <v>3</v>
      </c>
      <c r="Z19" s="70">
        <f t="shared" si="2"/>
        <v>16.666666666666664</v>
      </c>
    </row>
    <row r="20" spans="1:26" ht="16.5" thickBot="1" x14ac:dyDescent="0.3">
      <c r="A20" s="21"/>
      <c r="B20" s="23">
        <v>5</v>
      </c>
      <c r="C20" s="7"/>
      <c r="D20" s="7">
        <v>1</v>
      </c>
      <c r="E20" s="7"/>
      <c r="F20" s="7">
        <v>1</v>
      </c>
      <c r="G20" s="7"/>
      <c r="H20" s="7">
        <v>1</v>
      </c>
      <c r="I20" s="7"/>
      <c r="J20" s="7"/>
      <c r="K20" s="7">
        <v>1</v>
      </c>
      <c r="L20" s="7"/>
      <c r="M20" s="7">
        <v>1</v>
      </c>
      <c r="N20" s="7"/>
      <c r="O20" s="7"/>
      <c r="P20" s="7"/>
      <c r="Q20" s="7">
        <v>1</v>
      </c>
      <c r="R20" s="7">
        <v>1</v>
      </c>
      <c r="S20" s="7"/>
      <c r="T20" s="7"/>
      <c r="U20" s="7">
        <v>1</v>
      </c>
      <c r="V20" s="7">
        <v>1</v>
      </c>
      <c r="W20" s="7">
        <v>1</v>
      </c>
      <c r="X20" s="7"/>
      <c r="Y20" s="7">
        <f t="shared" si="0"/>
        <v>10</v>
      </c>
      <c r="Z20" s="70">
        <f t="shared" si="2"/>
        <v>55.555555555555557</v>
      </c>
    </row>
    <row r="21" spans="1:26" ht="31.8" thickBot="1" x14ac:dyDescent="0.35">
      <c r="A21" s="48" t="s">
        <v>105</v>
      </c>
      <c r="B21" s="49" t="s">
        <v>56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>
        <f>SUM(Y16:Y20)</f>
        <v>18</v>
      </c>
      <c r="Z21" s="70">
        <f t="shared" si="2"/>
        <v>100</v>
      </c>
    </row>
    <row r="22" spans="1:26" ht="16.5" thickBot="1" x14ac:dyDescent="0.3">
      <c r="A22" s="21"/>
      <c r="B22" s="23">
        <v>1</v>
      </c>
      <c r="C22" s="7"/>
      <c r="D22" s="7"/>
      <c r="E22" s="7"/>
      <c r="F22" s="7"/>
      <c r="G22" s="7">
        <v>1</v>
      </c>
      <c r="H22" s="7"/>
      <c r="I22" s="7"/>
      <c r="J22" s="7"/>
      <c r="K22" s="7"/>
      <c r="L22" s="7">
        <v>1</v>
      </c>
      <c r="M22" s="7"/>
      <c r="N22" s="7">
        <v>1</v>
      </c>
      <c r="O22" s="7"/>
      <c r="P22" s="7"/>
      <c r="Q22" s="7"/>
      <c r="R22" s="7"/>
      <c r="S22" s="7"/>
      <c r="T22" s="7"/>
      <c r="U22" s="7"/>
      <c r="V22" s="7"/>
      <c r="W22" s="7"/>
      <c r="X22" s="7"/>
      <c r="Y22" s="7">
        <f t="shared" si="0"/>
        <v>3</v>
      </c>
      <c r="Z22" s="70">
        <f>Y22/19*100</f>
        <v>15.789473684210526</v>
      </c>
    </row>
    <row r="23" spans="1:26" ht="16.5" thickBot="1" x14ac:dyDescent="0.3">
      <c r="A23" s="21"/>
      <c r="B23" s="23">
        <v>2</v>
      </c>
      <c r="C23" s="7"/>
      <c r="D23" s="7"/>
      <c r="E23" s="7">
        <v>1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>
        <v>1</v>
      </c>
      <c r="R23" s="7"/>
      <c r="S23" s="7">
        <v>1</v>
      </c>
      <c r="T23" s="7">
        <v>1</v>
      </c>
      <c r="U23" s="7"/>
      <c r="V23" s="7">
        <v>1</v>
      </c>
      <c r="W23" s="7"/>
      <c r="X23" s="7"/>
      <c r="Y23" s="7">
        <f t="shared" si="0"/>
        <v>5</v>
      </c>
      <c r="Z23" s="70">
        <f t="shared" ref="Z23:Z27" si="3">Y23/19*100</f>
        <v>26.315789473684209</v>
      </c>
    </row>
    <row r="24" spans="1:26" ht="16.5" thickBot="1" x14ac:dyDescent="0.3">
      <c r="A24" s="21"/>
      <c r="B24" s="23">
        <v>3</v>
      </c>
      <c r="C24" s="7"/>
      <c r="D24" s="7"/>
      <c r="E24" s="7"/>
      <c r="F24" s="7"/>
      <c r="G24" s="7"/>
      <c r="H24" s="7"/>
      <c r="I24" s="7">
        <v>1</v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>
        <v>1</v>
      </c>
      <c r="X24" s="7"/>
      <c r="Y24" s="7">
        <f t="shared" si="0"/>
        <v>2</v>
      </c>
      <c r="Z24" s="70">
        <f t="shared" si="3"/>
        <v>10.526315789473683</v>
      </c>
    </row>
    <row r="25" spans="1:26" ht="16.5" thickBot="1" x14ac:dyDescent="0.3">
      <c r="A25" s="21"/>
      <c r="B25" s="23">
        <v>4</v>
      </c>
      <c r="C25" s="7"/>
      <c r="D25" s="7"/>
      <c r="E25" s="7"/>
      <c r="F25" s="7">
        <v>1</v>
      </c>
      <c r="G25" s="7"/>
      <c r="H25" s="7"/>
      <c r="I25" s="7"/>
      <c r="J25" s="7">
        <v>1</v>
      </c>
      <c r="K25" s="7"/>
      <c r="L25" s="7"/>
      <c r="M25" s="7">
        <v>1</v>
      </c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>
        <f t="shared" si="0"/>
        <v>3</v>
      </c>
      <c r="Z25" s="70">
        <f t="shared" si="3"/>
        <v>15.789473684210526</v>
      </c>
    </row>
    <row r="26" spans="1:26" ht="16.5" thickBot="1" x14ac:dyDescent="0.3">
      <c r="A26" s="21"/>
      <c r="B26" s="23">
        <v>5</v>
      </c>
      <c r="C26" s="7">
        <v>1</v>
      </c>
      <c r="D26" s="7">
        <v>1</v>
      </c>
      <c r="E26" s="7"/>
      <c r="F26" s="7"/>
      <c r="G26" s="7"/>
      <c r="H26" s="7">
        <v>1</v>
      </c>
      <c r="I26" s="7"/>
      <c r="J26" s="7"/>
      <c r="K26" s="7">
        <v>1</v>
      </c>
      <c r="L26" s="7"/>
      <c r="M26" s="7"/>
      <c r="N26" s="7"/>
      <c r="O26" s="7"/>
      <c r="P26" s="7"/>
      <c r="Q26" s="7"/>
      <c r="R26" s="7">
        <v>1</v>
      </c>
      <c r="S26" s="7"/>
      <c r="T26" s="7"/>
      <c r="U26" s="7">
        <v>1</v>
      </c>
      <c r="V26" s="7"/>
      <c r="W26" s="7"/>
      <c r="X26" s="7"/>
      <c r="Y26" s="7">
        <f t="shared" si="0"/>
        <v>6</v>
      </c>
      <c r="Z26" s="70">
        <f t="shared" si="3"/>
        <v>31.578947368421051</v>
      </c>
    </row>
    <row r="27" spans="1:26" ht="78.599999999999994" thickBot="1" x14ac:dyDescent="0.35">
      <c r="A27" s="48" t="s">
        <v>107</v>
      </c>
      <c r="B27" s="49" t="s">
        <v>57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>
        <f>SUM(Y22:Y26)</f>
        <v>19</v>
      </c>
      <c r="Z27" s="70">
        <f t="shared" si="3"/>
        <v>100</v>
      </c>
    </row>
    <row r="28" spans="1:26" ht="16.5" thickBot="1" x14ac:dyDescent="0.3">
      <c r="A28" s="21"/>
      <c r="B28" s="23">
        <v>1</v>
      </c>
      <c r="C28" s="7">
        <v>1</v>
      </c>
      <c r="D28" s="7"/>
      <c r="E28" s="7">
        <v>1</v>
      </c>
      <c r="F28" s="7"/>
      <c r="G28" s="7">
        <v>1</v>
      </c>
      <c r="H28" s="7"/>
      <c r="I28" s="7"/>
      <c r="J28" s="7">
        <v>1</v>
      </c>
      <c r="K28" s="7"/>
      <c r="L28" s="7">
        <v>1</v>
      </c>
      <c r="M28" s="7"/>
      <c r="N28" s="7">
        <v>1</v>
      </c>
      <c r="O28" s="7"/>
      <c r="P28" s="7"/>
      <c r="Q28" s="7">
        <v>1</v>
      </c>
      <c r="R28" s="7"/>
      <c r="S28" s="7"/>
      <c r="T28" s="7">
        <v>1</v>
      </c>
      <c r="U28" s="7"/>
      <c r="V28" s="7">
        <v>1</v>
      </c>
      <c r="W28" s="7"/>
      <c r="X28" s="7"/>
      <c r="Y28" s="7">
        <f t="shared" si="0"/>
        <v>9</v>
      </c>
      <c r="Z28" s="70">
        <f>Y28/17*100</f>
        <v>52.941176470588239</v>
      </c>
    </row>
    <row r="29" spans="1:26" ht="16.5" thickBot="1" x14ac:dyDescent="0.3">
      <c r="A29" s="21"/>
      <c r="B29" s="23">
        <v>2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>
        <f t="shared" si="0"/>
        <v>0</v>
      </c>
      <c r="Z29" s="70">
        <f t="shared" ref="Z29:Z33" si="4">Y29/17*100</f>
        <v>0</v>
      </c>
    </row>
    <row r="30" spans="1:26" ht="16.5" thickBot="1" x14ac:dyDescent="0.3">
      <c r="A30" s="21"/>
      <c r="B30" s="23">
        <v>3</v>
      </c>
      <c r="C30" s="7"/>
      <c r="D30" s="7"/>
      <c r="E30" s="7"/>
      <c r="F30" s="7"/>
      <c r="G30" s="7"/>
      <c r="H30" s="7"/>
      <c r="I30" s="7">
        <v>1</v>
      </c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>
        <f t="shared" si="0"/>
        <v>1</v>
      </c>
      <c r="Z30" s="70">
        <f t="shared" si="4"/>
        <v>5.8823529411764701</v>
      </c>
    </row>
    <row r="31" spans="1:26" ht="16.5" thickBot="1" x14ac:dyDescent="0.3">
      <c r="A31" s="21"/>
      <c r="B31" s="23">
        <v>4</v>
      </c>
      <c r="C31" s="7"/>
      <c r="D31" s="7"/>
      <c r="E31" s="7"/>
      <c r="F31" s="7">
        <v>1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>
        <v>1</v>
      </c>
      <c r="X31" s="7"/>
      <c r="Y31" s="7">
        <f t="shared" si="0"/>
        <v>2</v>
      </c>
      <c r="Z31" s="70">
        <f t="shared" si="4"/>
        <v>11.76470588235294</v>
      </c>
    </row>
    <row r="32" spans="1:26" ht="16.5" thickBot="1" x14ac:dyDescent="0.3">
      <c r="A32" s="21"/>
      <c r="B32" s="23">
        <v>5</v>
      </c>
      <c r="C32" s="7"/>
      <c r="D32" s="7">
        <v>1</v>
      </c>
      <c r="E32" s="7"/>
      <c r="F32" s="7"/>
      <c r="G32" s="7"/>
      <c r="H32" s="7"/>
      <c r="I32" s="7"/>
      <c r="J32" s="7"/>
      <c r="K32" s="7">
        <v>1</v>
      </c>
      <c r="L32" s="7"/>
      <c r="M32" s="7">
        <v>1</v>
      </c>
      <c r="N32" s="7"/>
      <c r="O32" s="7"/>
      <c r="P32" s="7"/>
      <c r="Q32" s="7"/>
      <c r="R32" s="7">
        <v>1</v>
      </c>
      <c r="S32" s="7"/>
      <c r="T32" s="7"/>
      <c r="U32" s="7">
        <v>1</v>
      </c>
      <c r="V32" s="7"/>
      <c r="W32" s="7"/>
      <c r="X32" s="7"/>
      <c r="Y32" s="7">
        <f t="shared" si="0"/>
        <v>5</v>
      </c>
      <c r="Z32" s="70">
        <f t="shared" si="4"/>
        <v>29.411764705882355</v>
      </c>
    </row>
    <row r="33" spans="1:26" ht="47.4" thickBot="1" x14ac:dyDescent="0.35">
      <c r="A33" s="48" t="s">
        <v>109</v>
      </c>
      <c r="B33" s="49" t="s">
        <v>58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>
        <f>SUM(Y28:Y32)</f>
        <v>17</v>
      </c>
      <c r="Z33" s="70">
        <f t="shared" si="4"/>
        <v>100</v>
      </c>
    </row>
    <row r="34" spans="1:26" ht="16.5" thickBot="1" x14ac:dyDescent="0.3">
      <c r="A34" s="21"/>
      <c r="B34" s="23">
        <v>1</v>
      </c>
      <c r="C34" s="7"/>
      <c r="D34" s="7"/>
      <c r="E34" s="7">
        <v>1</v>
      </c>
      <c r="F34" s="7"/>
      <c r="G34" s="7"/>
      <c r="H34" s="7"/>
      <c r="I34" s="7"/>
      <c r="J34" s="7"/>
      <c r="K34" s="7"/>
      <c r="L34" s="7">
        <v>1</v>
      </c>
      <c r="M34" s="7"/>
      <c r="N34" s="7"/>
      <c r="O34" s="7"/>
      <c r="P34" s="7"/>
      <c r="Q34" s="7"/>
      <c r="R34" s="7"/>
      <c r="S34" s="7"/>
      <c r="T34" s="7">
        <v>1</v>
      </c>
      <c r="U34" s="7"/>
      <c r="V34" s="7">
        <v>1</v>
      </c>
      <c r="W34" s="7"/>
      <c r="X34" s="7"/>
      <c r="Y34" s="7">
        <f t="shared" si="0"/>
        <v>4</v>
      </c>
      <c r="Z34" s="70">
        <f t="shared" si="2"/>
        <v>22.222222222222221</v>
      </c>
    </row>
    <row r="35" spans="1:26" ht="16.5" thickBot="1" x14ac:dyDescent="0.3">
      <c r="A35" s="21"/>
      <c r="B35" s="23">
        <v>2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>
        <f t="shared" si="0"/>
        <v>0</v>
      </c>
      <c r="Z35" s="70">
        <f t="shared" si="2"/>
        <v>0</v>
      </c>
    </row>
    <row r="36" spans="1:26" ht="16.5" thickBot="1" x14ac:dyDescent="0.3">
      <c r="A36" s="21"/>
      <c r="B36" s="23">
        <v>3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>
        <f t="shared" si="0"/>
        <v>0</v>
      </c>
      <c r="Z36" s="70">
        <f t="shared" si="2"/>
        <v>0</v>
      </c>
    </row>
    <row r="37" spans="1:26" ht="16.5" thickBot="1" x14ac:dyDescent="0.3">
      <c r="A37" s="21"/>
      <c r="B37" s="23">
        <v>4</v>
      </c>
      <c r="C37" s="7"/>
      <c r="D37" s="7"/>
      <c r="E37" s="7"/>
      <c r="F37" s="7">
        <v>1</v>
      </c>
      <c r="G37" s="7">
        <v>1</v>
      </c>
      <c r="H37" s="7"/>
      <c r="I37" s="7">
        <v>1</v>
      </c>
      <c r="J37" s="7">
        <v>1</v>
      </c>
      <c r="K37" s="7"/>
      <c r="L37" s="7"/>
      <c r="M37" s="7"/>
      <c r="N37" s="7">
        <v>1</v>
      </c>
      <c r="O37" s="7"/>
      <c r="P37" s="7"/>
      <c r="Q37" s="7"/>
      <c r="R37" s="7"/>
      <c r="S37" s="7"/>
      <c r="T37" s="7"/>
      <c r="U37" s="7"/>
      <c r="V37" s="7"/>
      <c r="W37" s="7">
        <v>1</v>
      </c>
      <c r="X37" s="7"/>
      <c r="Y37" s="7">
        <f t="shared" si="0"/>
        <v>6</v>
      </c>
      <c r="Z37" s="70">
        <f t="shared" si="2"/>
        <v>33.333333333333329</v>
      </c>
    </row>
    <row r="38" spans="1:26" ht="16.5" thickBot="1" x14ac:dyDescent="0.3">
      <c r="A38" s="21"/>
      <c r="B38" s="23">
        <v>5</v>
      </c>
      <c r="C38" s="7">
        <v>1</v>
      </c>
      <c r="D38" s="7">
        <v>1</v>
      </c>
      <c r="E38" s="7"/>
      <c r="F38" s="7"/>
      <c r="G38" s="7"/>
      <c r="H38" s="7">
        <v>1</v>
      </c>
      <c r="I38" s="7"/>
      <c r="J38" s="7"/>
      <c r="K38" s="7">
        <v>1</v>
      </c>
      <c r="L38" s="7"/>
      <c r="M38" s="7">
        <v>1</v>
      </c>
      <c r="N38" s="7"/>
      <c r="O38" s="7"/>
      <c r="P38" s="7"/>
      <c r="Q38" s="7">
        <v>1</v>
      </c>
      <c r="R38" s="7">
        <v>1</v>
      </c>
      <c r="S38" s="7"/>
      <c r="T38" s="7"/>
      <c r="U38" s="7">
        <v>1</v>
      </c>
      <c r="V38" s="7"/>
      <c r="W38" s="7"/>
      <c r="X38" s="7"/>
      <c r="Y38" s="7">
        <f t="shared" si="0"/>
        <v>8</v>
      </c>
      <c r="Z38" s="70">
        <f t="shared" si="2"/>
        <v>44.444444444444443</v>
      </c>
    </row>
    <row r="39" spans="1:26" ht="31.8" thickBot="1" x14ac:dyDescent="0.35">
      <c r="A39" s="48" t="s">
        <v>111</v>
      </c>
      <c r="B39" s="49" t="s">
        <v>59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>
        <f>SUM(Y34:Y38)</f>
        <v>18</v>
      </c>
      <c r="Z39" s="70">
        <f t="shared" si="2"/>
        <v>100</v>
      </c>
    </row>
    <row r="40" spans="1:26" ht="16.5" thickBot="1" x14ac:dyDescent="0.3">
      <c r="A40" s="21"/>
      <c r="B40" s="23">
        <v>1</v>
      </c>
      <c r="C40" s="7"/>
      <c r="D40" s="7"/>
      <c r="E40" s="7"/>
      <c r="F40" s="7"/>
      <c r="G40" s="7">
        <v>1</v>
      </c>
      <c r="H40" s="7"/>
      <c r="I40" s="7"/>
      <c r="J40" s="7"/>
      <c r="K40" s="7"/>
      <c r="L40" s="7"/>
      <c r="M40" s="7"/>
      <c r="N40" s="7">
        <v>1</v>
      </c>
      <c r="O40" s="7"/>
      <c r="P40" s="7"/>
      <c r="Q40" s="7"/>
      <c r="R40" s="7"/>
      <c r="S40" s="7"/>
      <c r="T40" s="7">
        <v>1</v>
      </c>
      <c r="U40" s="7"/>
      <c r="V40" s="7">
        <v>1</v>
      </c>
      <c r="W40" s="7"/>
      <c r="X40" s="7"/>
      <c r="Y40" s="7">
        <f t="shared" si="0"/>
        <v>4</v>
      </c>
      <c r="Z40" s="70">
        <f t="shared" si="2"/>
        <v>22.222222222222221</v>
      </c>
    </row>
    <row r="41" spans="1:26" ht="16.5" thickBot="1" x14ac:dyDescent="0.3">
      <c r="A41" s="21"/>
      <c r="B41" s="23">
        <v>2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>
        <v>1</v>
      </c>
      <c r="R41" s="7"/>
      <c r="S41" s="7"/>
      <c r="T41" s="7"/>
      <c r="U41" s="7"/>
      <c r="V41" s="7"/>
      <c r="W41" s="7"/>
      <c r="X41" s="7"/>
      <c r="Y41" s="7">
        <f t="shared" si="0"/>
        <v>1</v>
      </c>
      <c r="Z41" s="70">
        <f t="shared" si="2"/>
        <v>5.5555555555555554</v>
      </c>
    </row>
    <row r="42" spans="1:26" ht="16.5" thickBot="1" x14ac:dyDescent="0.3">
      <c r="A42" s="21"/>
      <c r="B42" s="23">
        <v>3</v>
      </c>
      <c r="C42" s="7"/>
      <c r="D42" s="7"/>
      <c r="E42" s="7"/>
      <c r="F42" s="7"/>
      <c r="G42" s="7"/>
      <c r="H42" s="7"/>
      <c r="I42" s="7">
        <v>1</v>
      </c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>
        <v>1</v>
      </c>
      <c r="X42" s="7"/>
      <c r="Y42" s="7">
        <f t="shared" si="0"/>
        <v>2</v>
      </c>
      <c r="Z42" s="70">
        <f t="shared" si="2"/>
        <v>11.111111111111111</v>
      </c>
    </row>
    <row r="43" spans="1:26" ht="16.5" thickBot="1" x14ac:dyDescent="0.3">
      <c r="A43" s="21"/>
      <c r="B43" s="23">
        <v>4</v>
      </c>
      <c r="C43" s="7"/>
      <c r="D43" s="7"/>
      <c r="E43" s="7">
        <v>1</v>
      </c>
      <c r="F43" s="7">
        <v>1</v>
      </c>
      <c r="G43" s="7"/>
      <c r="H43" s="7"/>
      <c r="I43" s="7"/>
      <c r="J43" s="7"/>
      <c r="K43" s="7">
        <v>1</v>
      </c>
      <c r="L43" s="7">
        <v>1</v>
      </c>
      <c r="M43" s="7">
        <v>1</v>
      </c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>
        <f t="shared" si="0"/>
        <v>5</v>
      </c>
      <c r="Z43" s="70">
        <f t="shared" si="2"/>
        <v>27.777777777777779</v>
      </c>
    </row>
    <row r="44" spans="1:26" ht="16.5" thickBot="1" x14ac:dyDescent="0.3">
      <c r="A44" s="21"/>
      <c r="B44" s="23">
        <v>5</v>
      </c>
      <c r="C44" s="7">
        <v>1</v>
      </c>
      <c r="D44" s="7">
        <v>1</v>
      </c>
      <c r="E44" s="7"/>
      <c r="F44" s="7"/>
      <c r="G44" s="7"/>
      <c r="H44" s="7">
        <v>1</v>
      </c>
      <c r="I44" s="7"/>
      <c r="J44" s="7">
        <v>1</v>
      </c>
      <c r="K44" s="7"/>
      <c r="L44" s="7"/>
      <c r="M44" s="7"/>
      <c r="N44" s="7"/>
      <c r="O44" s="7"/>
      <c r="P44" s="7"/>
      <c r="Q44" s="7"/>
      <c r="R44" s="7">
        <v>1</v>
      </c>
      <c r="S44" s="7"/>
      <c r="T44" s="7"/>
      <c r="U44" s="7">
        <v>1</v>
      </c>
      <c r="V44" s="7"/>
      <c r="W44" s="7"/>
      <c r="X44" s="7"/>
      <c r="Y44" s="7">
        <f t="shared" si="0"/>
        <v>6</v>
      </c>
      <c r="Z44" s="70">
        <f t="shared" si="2"/>
        <v>33.333333333333329</v>
      </c>
    </row>
    <row r="45" spans="1:26" ht="47.4" thickBot="1" x14ac:dyDescent="0.35">
      <c r="A45" s="48" t="s">
        <v>113</v>
      </c>
      <c r="B45" s="49" t="s">
        <v>60</v>
      </c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>
        <f>SUM(Y40:Y44)</f>
        <v>18</v>
      </c>
      <c r="Z45" s="70">
        <f t="shared" si="2"/>
        <v>100</v>
      </c>
    </row>
    <row r="46" spans="1:26" ht="16.5" thickBot="1" x14ac:dyDescent="0.3">
      <c r="A46" s="21"/>
      <c r="B46" s="23">
        <v>1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>
        <v>1</v>
      </c>
      <c r="R46" s="7"/>
      <c r="S46" s="7"/>
      <c r="T46" s="7"/>
      <c r="U46" s="7"/>
      <c r="V46" s="7"/>
      <c r="W46" s="7"/>
      <c r="X46" s="7"/>
      <c r="Y46" s="7">
        <f t="shared" si="0"/>
        <v>1</v>
      </c>
      <c r="Z46" s="70">
        <f>Y46/19*100</f>
        <v>5.2631578947368416</v>
      </c>
    </row>
    <row r="47" spans="1:26" ht="16.5" thickBot="1" x14ac:dyDescent="0.3">
      <c r="A47" s="21"/>
      <c r="B47" s="23">
        <v>2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>
        <f t="shared" si="0"/>
        <v>0</v>
      </c>
      <c r="Z47" s="70">
        <f t="shared" ref="Z47:Z51" si="5">Y47/19*100</f>
        <v>0</v>
      </c>
    </row>
    <row r="48" spans="1:26" ht="16.5" thickBot="1" x14ac:dyDescent="0.3">
      <c r="A48" s="21"/>
      <c r="B48" s="23">
        <v>3</v>
      </c>
      <c r="C48" s="7"/>
      <c r="D48" s="7"/>
      <c r="E48" s="7"/>
      <c r="F48" s="7"/>
      <c r="G48" s="7"/>
      <c r="H48" s="7"/>
      <c r="I48" s="7">
        <v>1</v>
      </c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>
        <f t="shared" si="0"/>
        <v>1</v>
      </c>
      <c r="Z48" s="70">
        <f t="shared" si="5"/>
        <v>5.2631578947368416</v>
      </c>
    </row>
    <row r="49" spans="1:26" ht="16.5" thickBot="1" x14ac:dyDescent="0.3">
      <c r="A49" s="21"/>
      <c r="B49" s="23">
        <v>4</v>
      </c>
      <c r="C49" s="7"/>
      <c r="D49" s="7"/>
      <c r="E49" s="7">
        <v>1</v>
      </c>
      <c r="F49" s="7">
        <v>1</v>
      </c>
      <c r="G49" s="7">
        <v>1</v>
      </c>
      <c r="H49" s="7"/>
      <c r="I49" s="7"/>
      <c r="J49" s="7"/>
      <c r="K49" s="7"/>
      <c r="L49" s="7">
        <v>1</v>
      </c>
      <c r="M49" s="7"/>
      <c r="N49" s="7"/>
      <c r="O49" s="7"/>
      <c r="P49" s="7"/>
      <c r="Q49" s="7"/>
      <c r="R49" s="7"/>
      <c r="S49" s="7">
        <v>1</v>
      </c>
      <c r="T49" s="7"/>
      <c r="U49" s="7"/>
      <c r="V49" s="7"/>
      <c r="W49" s="7">
        <v>1</v>
      </c>
      <c r="X49" s="7"/>
      <c r="Y49" s="7">
        <f t="shared" si="0"/>
        <v>6</v>
      </c>
      <c r="Z49" s="70">
        <f t="shared" si="5"/>
        <v>31.578947368421051</v>
      </c>
    </row>
    <row r="50" spans="1:26" ht="16.5" thickBot="1" x14ac:dyDescent="0.3">
      <c r="A50" s="21"/>
      <c r="B50" s="23">
        <v>5</v>
      </c>
      <c r="C50" s="7">
        <v>1</v>
      </c>
      <c r="D50" s="7">
        <v>1</v>
      </c>
      <c r="E50" s="7"/>
      <c r="F50" s="7"/>
      <c r="G50" s="7"/>
      <c r="H50" s="7">
        <v>1</v>
      </c>
      <c r="I50" s="7"/>
      <c r="J50" s="7">
        <v>1</v>
      </c>
      <c r="K50" s="7">
        <v>1</v>
      </c>
      <c r="L50" s="7"/>
      <c r="M50" s="7">
        <v>1</v>
      </c>
      <c r="N50" s="7">
        <v>1</v>
      </c>
      <c r="O50" s="7"/>
      <c r="P50" s="7"/>
      <c r="Q50" s="7"/>
      <c r="R50" s="7">
        <v>1</v>
      </c>
      <c r="S50" s="7"/>
      <c r="T50" s="7">
        <v>1</v>
      </c>
      <c r="U50" s="7">
        <v>1</v>
      </c>
      <c r="V50" s="7">
        <v>1</v>
      </c>
      <c r="W50" s="7"/>
      <c r="X50" s="7"/>
      <c r="Y50" s="7">
        <f t="shared" si="0"/>
        <v>11</v>
      </c>
      <c r="Z50" s="70">
        <f t="shared" si="5"/>
        <v>57.894736842105267</v>
      </c>
    </row>
    <row r="51" spans="1:26" ht="47.4" thickBot="1" x14ac:dyDescent="0.35">
      <c r="A51" s="48" t="s">
        <v>115</v>
      </c>
      <c r="B51" s="49" t="s">
        <v>61</v>
      </c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>
        <f>SUM(Y46:Y50)</f>
        <v>19</v>
      </c>
      <c r="Z51" s="70">
        <f t="shared" si="5"/>
        <v>100</v>
      </c>
    </row>
    <row r="52" spans="1:26" ht="16.5" thickBot="1" x14ac:dyDescent="0.3">
      <c r="A52" s="21"/>
      <c r="B52" s="23">
        <v>1</v>
      </c>
      <c r="C52" s="7"/>
      <c r="D52" s="7"/>
      <c r="E52" s="7"/>
      <c r="F52" s="7"/>
      <c r="G52" s="7">
        <v>1</v>
      </c>
      <c r="H52" s="7"/>
      <c r="I52" s="7"/>
      <c r="J52" s="7">
        <v>1</v>
      </c>
      <c r="K52" s="7"/>
      <c r="L52" s="7">
        <v>1</v>
      </c>
      <c r="M52" s="7"/>
      <c r="N52" s="7"/>
      <c r="O52" s="7"/>
      <c r="P52" s="7"/>
      <c r="Q52" s="7">
        <v>1</v>
      </c>
      <c r="R52" s="7"/>
      <c r="S52" s="7"/>
      <c r="T52" s="7">
        <v>1</v>
      </c>
      <c r="U52" s="7"/>
      <c r="V52" s="7"/>
      <c r="W52" s="7"/>
      <c r="X52" s="7"/>
      <c r="Y52" s="7">
        <f t="shared" si="0"/>
        <v>5</v>
      </c>
      <c r="Z52" s="70">
        <f t="shared" si="2"/>
        <v>27.777777777777779</v>
      </c>
    </row>
    <row r="53" spans="1:26" ht="16.5" thickBot="1" x14ac:dyDescent="0.3">
      <c r="A53" s="21"/>
      <c r="B53" s="23">
        <v>2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>
        <v>1</v>
      </c>
      <c r="W53" s="7"/>
      <c r="X53" s="7"/>
      <c r="Y53" s="7">
        <f t="shared" si="0"/>
        <v>1</v>
      </c>
      <c r="Z53" s="70">
        <f t="shared" si="2"/>
        <v>5.5555555555555554</v>
      </c>
    </row>
    <row r="54" spans="1:26" ht="16.5" thickBot="1" x14ac:dyDescent="0.3">
      <c r="A54" s="21"/>
      <c r="B54" s="23">
        <v>3</v>
      </c>
      <c r="C54" s="7"/>
      <c r="D54" s="7"/>
      <c r="E54" s="7"/>
      <c r="F54" s="7"/>
      <c r="G54" s="7"/>
      <c r="H54" s="7"/>
      <c r="I54" s="7">
        <v>1</v>
      </c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>
        <f t="shared" si="0"/>
        <v>1</v>
      </c>
      <c r="Z54" s="70">
        <f t="shared" si="2"/>
        <v>5.5555555555555554</v>
      </c>
    </row>
    <row r="55" spans="1:26" ht="16.5" thickBot="1" x14ac:dyDescent="0.3">
      <c r="A55" s="21"/>
      <c r="B55" s="23">
        <v>4</v>
      </c>
      <c r="C55" s="7"/>
      <c r="D55" s="7"/>
      <c r="E55" s="7">
        <v>1</v>
      </c>
      <c r="F55" s="7">
        <v>1</v>
      </c>
      <c r="G55" s="7"/>
      <c r="H55" s="7"/>
      <c r="I55" s="7"/>
      <c r="J55" s="7"/>
      <c r="K55" s="7">
        <v>1</v>
      </c>
      <c r="L55" s="7"/>
      <c r="M55" s="7"/>
      <c r="N55" s="7">
        <v>1</v>
      </c>
      <c r="O55" s="7"/>
      <c r="P55" s="7"/>
      <c r="Q55" s="7"/>
      <c r="R55" s="7"/>
      <c r="S55" s="7"/>
      <c r="T55" s="7"/>
      <c r="U55" s="7"/>
      <c r="V55" s="7"/>
      <c r="W55" s="7">
        <v>1</v>
      </c>
      <c r="X55" s="7"/>
      <c r="Y55" s="7">
        <f t="shared" si="0"/>
        <v>5</v>
      </c>
      <c r="Z55" s="70">
        <f t="shared" si="2"/>
        <v>27.777777777777779</v>
      </c>
    </row>
    <row r="56" spans="1:26" ht="16.5" thickBot="1" x14ac:dyDescent="0.3">
      <c r="A56" s="21"/>
      <c r="B56" s="23">
        <v>5</v>
      </c>
      <c r="C56" s="7">
        <v>1</v>
      </c>
      <c r="D56" s="7">
        <v>1</v>
      </c>
      <c r="E56" s="7"/>
      <c r="F56" s="7"/>
      <c r="G56" s="7"/>
      <c r="H56" s="7">
        <v>1</v>
      </c>
      <c r="I56" s="7"/>
      <c r="J56" s="7"/>
      <c r="K56" s="7"/>
      <c r="L56" s="7"/>
      <c r="M56" s="7">
        <v>1</v>
      </c>
      <c r="N56" s="7"/>
      <c r="O56" s="7"/>
      <c r="P56" s="7"/>
      <c r="Q56" s="7"/>
      <c r="R56" s="7">
        <v>1</v>
      </c>
      <c r="S56" s="7"/>
      <c r="T56" s="7"/>
      <c r="U56" s="7">
        <v>1</v>
      </c>
      <c r="V56" s="7"/>
      <c r="W56" s="7"/>
      <c r="X56" s="7"/>
      <c r="Y56" s="7">
        <f t="shared" si="0"/>
        <v>6</v>
      </c>
      <c r="Z56" s="70">
        <f t="shared" si="2"/>
        <v>33.333333333333329</v>
      </c>
    </row>
    <row r="57" spans="1:26" ht="31.8" thickBot="1" x14ac:dyDescent="0.35">
      <c r="A57" s="48" t="s">
        <v>117</v>
      </c>
      <c r="B57" s="49" t="s">
        <v>62</v>
      </c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>
        <f>SUM(Y52:Y56)</f>
        <v>18</v>
      </c>
      <c r="Z57" s="70">
        <f t="shared" si="2"/>
        <v>100</v>
      </c>
    </row>
    <row r="58" spans="1:26" ht="16.5" thickBot="1" x14ac:dyDescent="0.3">
      <c r="A58" s="21"/>
      <c r="B58" s="23">
        <v>1</v>
      </c>
      <c r="C58" s="7">
        <v>1</v>
      </c>
      <c r="D58" s="7"/>
      <c r="E58" s="7"/>
      <c r="F58" s="7"/>
      <c r="G58" s="7">
        <v>1</v>
      </c>
      <c r="H58" s="7"/>
      <c r="I58" s="7"/>
      <c r="J58" s="7"/>
      <c r="K58" s="7"/>
      <c r="L58" s="7">
        <v>1</v>
      </c>
      <c r="M58" s="7"/>
      <c r="N58" s="7"/>
      <c r="O58" s="7"/>
      <c r="P58" s="7"/>
      <c r="Q58" s="7">
        <v>1</v>
      </c>
      <c r="R58" s="7"/>
      <c r="S58" s="7"/>
      <c r="T58" s="7">
        <v>1</v>
      </c>
      <c r="U58" s="7"/>
      <c r="V58" s="7"/>
      <c r="W58" s="7"/>
      <c r="X58" s="7"/>
      <c r="Y58" s="7">
        <f t="shared" si="0"/>
        <v>5</v>
      </c>
      <c r="Z58" s="70">
        <f t="shared" si="2"/>
        <v>27.777777777777779</v>
      </c>
    </row>
    <row r="59" spans="1:26" ht="16.5" thickBot="1" x14ac:dyDescent="0.3">
      <c r="A59" s="21"/>
      <c r="B59" s="23">
        <v>2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>
        <f t="shared" si="0"/>
        <v>0</v>
      </c>
      <c r="Z59" s="70">
        <f t="shared" si="2"/>
        <v>0</v>
      </c>
    </row>
    <row r="60" spans="1:26" ht="16.5" thickBot="1" x14ac:dyDescent="0.3">
      <c r="A60" s="21"/>
      <c r="B60" s="23">
        <v>3</v>
      </c>
      <c r="C60" s="7"/>
      <c r="D60" s="7"/>
      <c r="E60" s="7"/>
      <c r="F60" s="7"/>
      <c r="G60" s="7"/>
      <c r="H60" s="7"/>
      <c r="I60" s="7">
        <v>1</v>
      </c>
      <c r="J60" s="7">
        <v>1</v>
      </c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>
        <v>1</v>
      </c>
      <c r="X60" s="7"/>
      <c r="Y60" s="7">
        <f t="shared" si="0"/>
        <v>3</v>
      </c>
      <c r="Z60" s="70">
        <f t="shared" si="2"/>
        <v>16.666666666666664</v>
      </c>
    </row>
    <row r="61" spans="1:26" ht="16.5" thickBot="1" x14ac:dyDescent="0.3">
      <c r="A61" s="21"/>
      <c r="B61" s="23">
        <v>4</v>
      </c>
      <c r="C61" s="7"/>
      <c r="D61" s="7"/>
      <c r="E61" s="7">
        <v>1</v>
      </c>
      <c r="F61" s="7">
        <v>1</v>
      </c>
      <c r="G61" s="7"/>
      <c r="H61" s="7"/>
      <c r="I61" s="7"/>
      <c r="J61" s="7"/>
      <c r="K61" s="7"/>
      <c r="L61" s="7"/>
      <c r="M61" s="7"/>
      <c r="N61" s="7">
        <v>1</v>
      </c>
      <c r="O61" s="7"/>
      <c r="P61" s="7"/>
      <c r="Q61" s="7"/>
      <c r="R61" s="7"/>
      <c r="S61" s="7"/>
      <c r="T61" s="7"/>
      <c r="U61" s="7"/>
      <c r="V61" s="7"/>
      <c r="W61" s="7"/>
      <c r="X61" s="7"/>
      <c r="Y61" s="7">
        <f t="shared" si="0"/>
        <v>3</v>
      </c>
      <c r="Z61" s="70">
        <f t="shared" si="2"/>
        <v>16.666666666666664</v>
      </c>
    </row>
    <row r="62" spans="1:26" ht="16.5" thickBot="1" x14ac:dyDescent="0.3">
      <c r="A62" s="21"/>
      <c r="B62" s="23">
        <v>5</v>
      </c>
      <c r="C62" s="7"/>
      <c r="D62" s="7">
        <v>1</v>
      </c>
      <c r="E62" s="7"/>
      <c r="F62" s="7"/>
      <c r="G62" s="7"/>
      <c r="H62" s="7">
        <v>1</v>
      </c>
      <c r="I62" s="7"/>
      <c r="J62" s="7"/>
      <c r="K62" s="7">
        <v>1</v>
      </c>
      <c r="L62" s="7"/>
      <c r="M62" s="7">
        <v>1</v>
      </c>
      <c r="N62" s="7"/>
      <c r="O62" s="7"/>
      <c r="P62" s="7"/>
      <c r="Q62" s="7"/>
      <c r="R62" s="7">
        <v>1</v>
      </c>
      <c r="S62" s="7"/>
      <c r="T62" s="7"/>
      <c r="U62" s="7">
        <v>1</v>
      </c>
      <c r="V62" s="7">
        <v>1</v>
      </c>
      <c r="W62" s="7"/>
      <c r="X62" s="7"/>
      <c r="Y62" s="7">
        <f t="shared" si="0"/>
        <v>7</v>
      </c>
      <c r="Z62" s="70">
        <f t="shared" si="2"/>
        <v>38.888888888888893</v>
      </c>
    </row>
    <row r="63" spans="1:26" ht="63" thickBot="1" x14ac:dyDescent="0.35">
      <c r="A63" s="48" t="s">
        <v>119</v>
      </c>
      <c r="B63" s="49" t="s">
        <v>171</v>
      </c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>
        <f>SUM(Y58:Y62)</f>
        <v>18</v>
      </c>
      <c r="Z63" s="70">
        <f t="shared" si="2"/>
        <v>100</v>
      </c>
    </row>
    <row r="64" spans="1:26" ht="16.5" thickBot="1" x14ac:dyDescent="0.3">
      <c r="A64" s="21"/>
      <c r="B64" s="23">
        <v>1</v>
      </c>
      <c r="C64" s="7">
        <v>1</v>
      </c>
      <c r="D64" s="7"/>
      <c r="E64" s="7"/>
      <c r="F64" s="7"/>
      <c r="G64" s="7">
        <v>1</v>
      </c>
      <c r="H64" s="7"/>
      <c r="I64" s="7"/>
      <c r="J64" s="7">
        <v>1</v>
      </c>
      <c r="K64" s="7"/>
      <c r="L64" s="7">
        <v>1</v>
      </c>
      <c r="M64" s="7"/>
      <c r="N64" s="7">
        <v>1</v>
      </c>
      <c r="O64" s="7"/>
      <c r="P64" s="7"/>
      <c r="Q64" s="7"/>
      <c r="R64" s="7"/>
      <c r="S64" s="7"/>
      <c r="T64" s="7">
        <v>1</v>
      </c>
      <c r="U64" s="7"/>
      <c r="V64" s="7">
        <v>1</v>
      </c>
      <c r="W64" s="7"/>
      <c r="X64" s="7"/>
      <c r="Y64" s="7">
        <f t="shared" si="0"/>
        <v>7</v>
      </c>
      <c r="Z64" s="70">
        <f t="shared" si="2"/>
        <v>38.888888888888893</v>
      </c>
    </row>
    <row r="65" spans="1:26" ht="16.5" thickBot="1" x14ac:dyDescent="0.3">
      <c r="A65" s="21"/>
      <c r="B65" s="23">
        <v>2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>
        <f t="shared" si="0"/>
        <v>0</v>
      </c>
      <c r="Z65" s="70">
        <f t="shared" si="2"/>
        <v>0</v>
      </c>
    </row>
    <row r="66" spans="1:26" ht="16.5" thickBot="1" x14ac:dyDescent="0.3">
      <c r="A66" s="21"/>
      <c r="B66" s="23">
        <v>3</v>
      </c>
      <c r="C66" s="7"/>
      <c r="D66" s="7"/>
      <c r="E66" s="7"/>
      <c r="F66" s="7"/>
      <c r="G66" s="7"/>
      <c r="H66" s="7"/>
      <c r="I66" s="7">
        <v>1</v>
      </c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>
        <f t="shared" si="0"/>
        <v>1</v>
      </c>
      <c r="Z66" s="70">
        <f t="shared" si="2"/>
        <v>5.5555555555555554</v>
      </c>
    </row>
    <row r="67" spans="1:26" ht="16.5" thickBot="1" x14ac:dyDescent="0.3">
      <c r="A67" s="21"/>
      <c r="B67" s="23">
        <v>4</v>
      </c>
      <c r="C67" s="7"/>
      <c r="D67" s="7"/>
      <c r="E67" s="7">
        <v>1</v>
      </c>
      <c r="F67" s="7">
        <v>1</v>
      </c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>
        <v>1</v>
      </c>
      <c r="X67" s="7"/>
      <c r="Y67" s="7">
        <f t="shared" si="0"/>
        <v>3</v>
      </c>
      <c r="Z67" s="70">
        <f t="shared" si="2"/>
        <v>16.666666666666664</v>
      </c>
    </row>
    <row r="68" spans="1:26" ht="16.5" thickBot="1" x14ac:dyDescent="0.3">
      <c r="A68" s="21"/>
      <c r="B68" s="23">
        <v>5</v>
      </c>
      <c r="C68" s="7"/>
      <c r="D68" s="7">
        <v>1</v>
      </c>
      <c r="E68" s="7"/>
      <c r="F68" s="7"/>
      <c r="G68" s="7"/>
      <c r="H68" s="7">
        <v>1</v>
      </c>
      <c r="I68" s="7"/>
      <c r="J68" s="7"/>
      <c r="K68" s="7">
        <v>1</v>
      </c>
      <c r="L68" s="7"/>
      <c r="M68" s="7">
        <v>1</v>
      </c>
      <c r="N68" s="7"/>
      <c r="O68" s="7"/>
      <c r="P68" s="7"/>
      <c r="Q68" s="7">
        <v>1</v>
      </c>
      <c r="R68" s="7">
        <v>1</v>
      </c>
      <c r="S68" s="7"/>
      <c r="T68" s="7"/>
      <c r="U68" s="7">
        <v>1</v>
      </c>
      <c r="V68" s="7"/>
      <c r="W68" s="7"/>
      <c r="X68" s="7"/>
      <c r="Y68" s="7">
        <f t="shared" si="0"/>
        <v>7</v>
      </c>
      <c r="Z68" s="70">
        <f t="shared" si="2"/>
        <v>38.888888888888893</v>
      </c>
    </row>
    <row r="69" spans="1:26" ht="31.8" thickBot="1" x14ac:dyDescent="0.35">
      <c r="A69" s="48" t="s">
        <v>121</v>
      </c>
      <c r="B69" s="49" t="s">
        <v>64</v>
      </c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>
        <f>SUM(Y64:Y68)</f>
        <v>18</v>
      </c>
      <c r="Z69" s="70">
        <f t="shared" ref="Z69:Z87" si="6">Y69/18*100</f>
        <v>100</v>
      </c>
    </row>
    <row r="70" spans="1:26" ht="16.5" thickBot="1" x14ac:dyDescent="0.3">
      <c r="A70" s="21"/>
      <c r="B70" s="23">
        <v>1</v>
      </c>
      <c r="C70" s="7">
        <v>1</v>
      </c>
      <c r="D70" s="7"/>
      <c r="E70" s="7">
        <v>1</v>
      </c>
      <c r="F70" s="7"/>
      <c r="G70" s="7">
        <v>1</v>
      </c>
      <c r="H70" s="7"/>
      <c r="I70" s="7"/>
      <c r="J70" s="7">
        <v>1</v>
      </c>
      <c r="K70" s="7"/>
      <c r="L70" s="7">
        <v>1</v>
      </c>
      <c r="M70" s="7">
        <v>1</v>
      </c>
      <c r="N70" s="7">
        <v>1</v>
      </c>
      <c r="O70" s="7"/>
      <c r="P70" s="7"/>
      <c r="Q70" s="7">
        <v>1</v>
      </c>
      <c r="R70" s="7"/>
      <c r="S70" s="7"/>
      <c r="T70" s="7">
        <v>1</v>
      </c>
      <c r="U70" s="7"/>
      <c r="V70" s="7">
        <v>1</v>
      </c>
      <c r="W70" s="7"/>
      <c r="X70" s="7"/>
      <c r="Y70" s="7">
        <f t="shared" ref="Y70:Y86" si="7">SUM(C70:X70)</f>
        <v>10</v>
      </c>
      <c r="Z70" s="70">
        <f>Y70/17*100</f>
        <v>58.82352941176471</v>
      </c>
    </row>
    <row r="71" spans="1:26" ht="16.5" thickBot="1" x14ac:dyDescent="0.3">
      <c r="A71" s="21"/>
      <c r="B71" s="23">
        <v>2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>
        <f t="shared" si="7"/>
        <v>0</v>
      </c>
      <c r="Z71" s="70">
        <f t="shared" ref="Z71:Z75" si="8">Y71/17*100</f>
        <v>0</v>
      </c>
    </row>
    <row r="72" spans="1:26" ht="16.5" thickBot="1" x14ac:dyDescent="0.3">
      <c r="A72" s="21"/>
      <c r="B72" s="23">
        <v>3</v>
      </c>
      <c r="C72" s="7"/>
      <c r="D72" s="7"/>
      <c r="E72" s="7"/>
      <c r="F72" s="7"/>
      <c r="G72" s="7"/>
      <c r="H72" s="7"/>
      <c r="I72" s="7">
        <v>1</v>
      </c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>
        <f t="shared" si="7"/>
        <v>1</v>
      </c>
      <c r="Z72" s="70">
        <f t="shared" si="8"/>
        <v>5.8823529411764701</v>
      </c>
    </row>
    <row r="73" spans="1:26" ht="16.5" thickBot="1" x14ac:dyDescent="0.3">
      <c r="A73" s="21"/>
      <c r="B73" s="23">
        <v>4</v>
      </c>
      <c r="C73" s="7"/>
      <c r="D73" s="7"/>
      <c r="E73" s="7"/>
      <c r="F73" s="7">
        <v>1</v>
      </c>
      <c r="G73" s="7"/>
      <c r="H73" s="7"/>
      <c r="I73" s="7"/>
      <c r="J73" s="7"/>
      <c r="K73" s="7">
        <v>1</v>
      </c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>
        <f t="shared" si="7"/>
        <v>2</v>
      </c>
      <c r="Z73" s="70">
        <f t="shared" si="8"/>
        <v>11.76470588235294</v>
      </c>
    </row>
    <row r="74" spans="1:26" ht="16.5" thickBot="1" x14ac:dyDescent="0.3">
      <c r="A74" s="21"/>
      <c r="B74" s="23">
        <v>5</v>
      </c>
      <c r="C74" s="7"/>
      <c r="D74" s="7">
        <v>1</v>
      </c>
      <c r="E74" s="7"/>
      <c r="F74" s="7"/>
      <c r="G74" s="7"/>
      <c r="H74" s="7">
        <v>1</v>
      </c>
      <c r="I74" s="7"/>
      <c r="J74" s="7"/>
      <c r="K74" s="7"/>
      <c r="L74" s="7"/>
      <c r="M74" s="7"/>
      <c r="N74" s="7"/>
      <c r="O74" s="7"/>
      <c r="P74" s="7"/>
      <c r="Q74" s="7"/>
      <c r="R74" s="7">
        <v>1</v>
      </c>
      <c r="S74" s="7"/>
      <c r="T74" s="7"/>
      <c r="U74" s="7">
        <v>1</v>
      </c>
      <c r="V74" s="7"/>
      <c r="W74" s="7"/>
      <c r="X74" s="7"/>
      <c r="Y74" s="7">
        <f t="shared" si="7"/>
        <v>4</v>
      </c>
      <c r="Z74" s="70">
        <f t="shared" si="8"/>
        <v>23.52941176470588</v>
      </c>
    </row>
    <row r="75" spans="1:26" ht="31.8" thickBot="1" x14ac:dyDescent="0.35">
      <c r="A75" s="48" t="s">
        <v>123</v>
      </c>
      <c r="B75" s="49" t="s">
        <v>65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>
        <f>SUM(Y70:Y74)</f>
        <v>17</v>
      </c>
      <c r="Z75" s="70">
        <f t="shared" si="8"/>
        <v>100</v>
      </c>
    </row>
    <row r="76" spans="1:26" ht="16.2" thickBot="1" x14ac:dyDescent="0.35">
      <c r="A76" s="21"/>
      <c r="B76" s="23">
        <v>1</v>
      </c>
      <c r="C76" s="7"/>
      <c r="D76" s="7"/>
      <c r="E76" s="7">
        <v>1</v>
      </c>
      <c r="F76" s="7"/>
      <c r="G76" s="7">
        <v>1</v>
      </c>
      <c r="H76" s="7"/>
      <c r="I76" s="7"/>
      <c r="J76" s="7">
        <v>1</v>
      </c>
      <c r="K76" s="7"/>
      <c r="L76" s="7">
        <v>1</v>
      </c>
      <c r="M76" s="7">
        <v>1</v>
      </c>
      <c r="N76" s="7"/>
      <c r="O76" s="7"/>
      <c r="P76" s="7"/>
      <c r="Q76" s="7"/>
      <c r="R76" s="7"/>
      <c r="S76" s="7"/>
      <c r="T76" s="7">
        <v>1</v>
      </c>
      <c r="U76" s="7"/>
      <c r="V76" s="7"/>
      <c r="W76" s="7"/>
      <c r="X76" s="7"/>
      <c r="Y76" s="7">
        <f t="shared" si="7"/>
        <v>6</v>
      </c>
      <c r="Z76" s="70">
        <f t="shared" si="6"/>
        <v>33.333333333333329</v>
      </c>
    </row>
    <row r="77" spans="1:26" ht="16.2" thickBot="1" x14ac:dyDescent="0.35">
      <c r="A77" s="21"/>
      <c r="B77" s="23">
        <v>2</v>
      </c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>
        <v>1</v>
      </c>
      <c r="W77" s="7"/>
      <c r="X77" s="7"/>
      <c r="Y77" s="7">
        <f t="shared" si="7"/>
        <v>1</v>
      </c>
      <c r="Z77" s="70">
        <f t="shared" si="6"/>
        <v>5.5555555555555554</v>
      </c>
    </row>
    <row r="78" spans="1:26" ht="16.2" thickBot="1" x14ac:dyDescent="0.35">
      <c r="A78" s="21"/>
      <c r="B78" s="23">
        <v>3</v>
      </c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>
        <f t="shared" si="7"/>
        <v>0</v>
      </c>
      <c r="Z78" s="70">
        <f t="shared" si="6"/>
        <v>0</v>
      </c>
    </row>
    <row r="79" spans="1:26" ht="16.2" thickBot="1" x14ac:dyDescent="0.35">
      <c r="A79" s="21"/>
      <c r="B79" s="23">
        <v>4</v>
      </c>
      <c r="C79" s="7"/>
      <c r="D79" s="7"/>
      <c r="E79" s="7"/>
      <c r="F79" s="7">
        <v>1</v>
      </c>
      <c r="G79" s="7"/>
      <c r="H79" s="7"/>
      <c r="I79" s="7">
        <v>1</v>
      </c>
      <c r="J79" s="7"/>
      <c r="K79" s="7">
        <v>1</v>
      </c>
      <c r="L79" s="7"/>
      <c r="M79" s="7"/>
      <c r="N79" s="7">
        <v>1</v>
      </c>
      <c r="O79" s="7"/>
      <c r="P79" s="7"/>
      <c r="Q79" s="7"/>
      <c r="R79" s="7"/>
      <c r="S79" s="7"/>
      <c r="T79" s="7"/>
      <c r="U79" s="7"/>
      <c r="V79" s="7"/>
      <c r="W79" s="7">
        <v>1</v>
      </c>
      <c r="X79" s="7"/>
      <c r="Y79" s="7">
        <f t="shared" si="7"/>
        <v>5</v>
      </c>
      <c r="Z79" s="70">
        <f t="shared" si="6"/>
        <v>27.777777777777779</v>
      </c>
    </row>
    <row r="80" spans="1:26" ht="16.2" thickBot="1" x14ac:dyDescent="0.35">
      <c r="A80" s="21"/>
      <c r="B80" s="23">
        <v>5</v>
      </c>
      <c r="C80" s="7">
        <v>1</v>
      </c>
      <c r="D80" s="7">
        <v>1</v>
      </c>
      <c r="E80" s="7"/>
      <c r="F80" s="7"/>
      <c r="G80" s="7"/>
      <c r="H80" s="7">
        <v>1</v>
      </c>
      <c r="I80" s="7"/>
      <c r="J80" s="7"/>
      <c r="K80" s="7"/>
      <c r="L80" s="7"/>
      <c r="M80" s="7"/>
      <c r="N80" s="7"/>
      <c r="O80" s="7"/>
      <c r="P80" s="7"/>
      <c r="Q80" s="7">
        <v>1</v>
      </c>
      <c r="R80" s="7">
        <v>1</v>
      </c>
      <c r="S80" s="7"/>
      <c r="T80" s="7"/>
      <c r="U80" s="7">
        <v>1</v>
      </c>
      <c r="V80" s="7"/>
      <c r="W80" s="7"/>
      <c r="X80" s="7"/>
      <c r="Y80" s="7">
        <f t="shared" si="7"/>
        <v>6</v>
      </c>
      <c r="Z80" s="70">
        <f t="shared" si="6"/>
        <v>33.333333333333329</v>
      </c>
    </row>
    <row r="81" spans="1:26" ht="31.8" thickBot="1" x14ac:dyDescent="0.35">
      <c r="A81" s="48" t="s">
        <v>125</v>
      </c>
      <c r="B81" s="49" t="s">
        <v>66</v>
      </c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>
        <f>SUM(Y76:Y80)</f>
        <v>18</v>
      </c>
      <c r="Z81" s="70">
        <f t="shared" si="6"/>
        <v>100</v>
      </c>
    </row>
    <row r="82" spans="1:26" ht="16.2" thickBot="1" x14ac:dyDescent="0.35">
      <c r="A82" s="21"/>
      <c r="B82" s="23">
        <v>1</v>
      </c>
      <c r="C82" s="7"/>
      <c r="D82" s="7"/>
      <c r="E82" s="7">
        <v>1</v>
      </c>
      <c r="F82" s="7"/>
      <c r="G82" s="7">
        <v>1</v>
      </c>
      <c r="H82" s="7"/>
      <c r="I82" s="7"/>
      <c r="J82" s="7"/>
      <c r="K82" s="7"/>
      <c r="L82" s="7">
        <v>1</v>
      </c>
      <c r="M82" s="7"/>
      <c r="N82" s="7">
        <v>1</v>
      </c>
      <c r="O82" s="7"/>
      <c r="P82" s="7"/>
      <c r="Q82" s="7">
        <v>1</v>
      </c>
      <c r="R82" s="7"/>
      <c r="S82" s="7"/>
      <c r="T82" s="7">
        <v>1</v>
      </c>
      <c r="U82" s="7"/>
      <c r="V82" s="7">
        <v>1</v>
      </c>
      <c r="W82" s="7"/>
      <c r="X82" s="7"/>
      <c r="Y82" s="7">
        <f t="shared" si="7"/>
        <v>7</v>
      </c>
      <c r="Z82" s="70">
        <f t="shared" si="6"/>
        <v>38.888888888888893</v>
      </c>
    </row>
    <row r="83" spans="1:26" ht="16.2" thickBot="1" x14ac:dyDescent="0.35">
      <c r="A83" s="21"/>
      <c r="B83" s="23">
        <v>2</v>
      </c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>
        <f t="shared" si="7"/>
        <v>0</v>
      </c>
      <c r="Z83" s="70">
        <f t="shared" si="6"/>
        <v>0</v>
      </c>
    </row>
    <row r="84" spans="1:26" ht="16.2" thickBot="1" x14ac:dyDescent="0.35">
      <c r="A84" s="21"/>
      <c r="B84" s="23">
        <v>3</v>
      </c>
      <c r="C84" s="7"/>
      <c r="D84" s="7"/>
      <c r="E84" s="7"/>
      <c r="F84" s="7"/>
      <c r="G84" s="7"/>
      <c r="H84" s="7"/>
      <c r="I84" s="7">
        <v>1</v>
      </c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>
        <f t="shared" si="7"/>
        <v>1</v>
      </c>
      <c r="Z84" s="70">
        <f t="shared" si="6"/>
        <v>5.5555555555555554</v>
      </c>
    </row>
    <row r="85" spans="1:26" ht="16.2" thickBot="1" x14ac:dyDescent="0.35">
      <c r="A85" s="21"/>
      <c r="B85" s="23">
        <v>4</v>
      </c>
      <c r="C85" s="7"/>
      <c r="D85" s="7"/>
      <c r="E85" s="7"/>
      <c r="F85" s="7">
        <v>1</v>
      </c>
      <c r="G85" s="7"/>
      <c r="H85" s="7"/>
      <c r="I85" s="7"/>
      <c r="J85" s="7">
        <v>1</v>
      </c>
      <c r="K85" s="7">
        <v>1</v>
      </c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>
        <v>1</v>
      </c>
      <c r="X85" s="7"/>
      <c r="Y85" s="7">
        <f t="shared" si="7"/>
        <v>4</v>
      </c>
      <c r="Z85" s="70">
        <f t="shared" si="6"/>
        <v>22.222222222222221</v>
      </c>
    </row>
    <row r="86" spans="1:26" ht="16.2" thickBot="1" x14ac:dyDescent="0.35">
      <c r="A86" s="21"/>
      <c r="B86" s="23">
        <v>5</v>
      </c>
      <c r="C86" s="7">
        <v>1</v>
      </c>
      <c r="D86" s="7">
        <v>1</v>
      </c>
      <c r="E86" s="7"/>
      <c r="F86" s="7"/>
      <c r="G86" s="7"/>
      <c r="H86" s="7">
        <v>1</v>
      </c>
      <c r="I86" s="7"/>
      <c r="J86" s="7"/>
      <c r="K86" s="7"/>
      <c r="L86" s="7"/>
      <c r="M86" s="7">
        <v>1</v>
      </c>
      <c r="N86" s="7"/>
      <c r="O86" s="7"/>
      <c r="P86" s="7"/>
      <c r="Q86" s="7"/>
      <c r="R86" s="7">
        <v>1</v>
      </c>
      <c r="S86" s="7"/>
      <c r="T86" s="7"/>
      <c r="U86" s="7">
        <v>1</v>
      </c>
      <c r="V86" s="7"/>
      <c r="W86" s="7"/>
      <c r="X86" s="7"/>
      <c r="Y86" s="7">
        <f t="shared" si="7"/>
        <v>6</v>
      </c>
      <c r="Z86" s="70">
        <f t="shared" si="6"/>
        <v>33.333333333333329</v>
      </c>
    </row>
    <row r="87" spans="1:26" x14ac:dyDescent="0.3">
      <c r="Y87" s="69">
        <f>SUM(Y82:Y86)</f>
        <v>18</v>
      </c>
      <c r="Z87" s="70">
        <f t="shared" si="6"/>
        <v>100</v>
      </c>
    </row>
  </sheetData>
  <pageMargins left="0.7" right="0.7" top="0.75" bottom="0.75" header="0.3" footer="0.3"/>
  <pageSetup paperSize="9" scale="5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3</vt:i4>
      </vt:variant>
    </vt:vector>
  </HeadingPairs>
  <TitlesOfParts>
    <vt:vector size="17" baseType="lpstr">
      <vt:lpstr>1-8</vt:lpstr>
      <vt:lpstr>9</vt:lpstr>
      <vt:lpstr>10</vt:lpstr>
      <vt:lpstr>11</vt:lpstr>
      <vt:lpstr>12</vt:lpstr>
      <vt:lpstr>13</vt:lpstr>
      <vt:lpstr>13 ч</vt:lpstr>
      <vt:lpstr>14</vt:lpstr>
      <vt:lpstr>14 2</vt:lpstr>
      <vt:lpstr>14 3</vt:lpstr>
      <vt:lpstr>14 4</vt:lpstr>
      <vt:lpstr>15</vt:lpstr>
      <vt:lpstr>16 17</vt:lpstr>
      <vt:lpstr>Лист1</vt:lpstr>
      <vt:lpstr>'15'!Область_печати</vt:lpstr>
      <vt:lpstr>'16 17'!Область_печати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2019-12-25T12:31:47Z</cp:lastPrinted>
  <dcterms:created xsi:type="dcterms:W3CDTF">2019-10-08T07:07:48Z</dcterms:created>
  <dcterms:modified xsi:type="dcterms:W3CDTF">2020-01-17T12:12:52Z</dcterms:modified>
</cp:coreProperties>
</file>