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0" windowWidth="15570" windowHeight="9075" activeTab="4"/>
  </bookViews>
  <sheets>
    <sheet name="здания1.1" sheetId="13" r:id="rId1"/>
    <sheet name="зу1.2" sheetId="14" r:id="rId2"/>
    <sheet name="Транспорт2.1" sheetId="3" r:id="rId3"/>
    <sheet name="машины2.2." sheetId="18" r:id="rId4"/>
    <sheet name="комп2.3" sheetId="19" r:id="rId5"/>
    <sheet name="иное движ2.4" sheetId="20" r:id="rId6"/>
    <sheet name="иное2.5" sheetId="16" r:id="rId7"/>
    <sheet name="акции2.6" sheetId="6" r:id="rId8"/>
    <sheet name="доли2.7" sheetId="7" r:id="rId9"/>
    <sheet name="му3.1" sheetId="8" r:id="rId10"/>
    <sheet name="муп3.2" sheetId="15" r:id="rId11"/>
    <sheet name="иные учр3.3" sheetId="17" r:id="rId12"/>
  </sheets>
  <calcPr calcId="144525"/>
</workbook>
</file>

<file path=xl/calcChain.xml><?xml version="1.0" encoding="utf-8"?>
<calcChain xmlns="http://schemas.openxmlformats.org/spreadsheetml/2006/main">
  <c r="C100" i="3" l="1"/>
  <c r="D100" i="3"/>
  <c r="C104" i="3"/>
  <c r="C313" i="18" l="1"/>
  <c r="D313" i="18"/>
  <c r="C1048" i="19"/>
  <c r="D1048" i="19"/>
  <c r="C304" i="18"/>
  <c r="D304" i="18"/>
  <c r="C979" i="19"/>
  <c r="D979" i="19"/>
  <c r="C297" i="18"/>
  <c r="D297" i="18"/>
  <c r="C903" i="19"/>
  <c r="D903" i="19"/>
  <c r="C2122" i="20"/>
  <c r="D2122" i="20"/>
  <c r="C291" i="18"/>
  <c r="D291" i="18"/>
  <c r="C886" i="19"/>
  <c r="D886" i="19"/>
  <c r="C277" i="18" l="1"/>
  <c r="D277" i="18"/>
  <c r="C803" i="19"/>
  <c r="D803" i="19"/>
  <c r="C768" i="19"/>
  <c r="D768" i="19"/>
  <c r="C273" i="18"/>
  <c r="D273" i="18"/>
  <c r="C752" i="19"/>
  <c r="D752" i="19"/>
  <c r="C270" i="18"/>
  <c r="D270" i="18"/>
  <c r="C250" i="18"/>
  <c r="D250" i="18"/>
  <c r="C568" i="19"/>
  <c r="D568" i="19"/>
  <c r="C1585" i="20"/>
  <c r="D1585" i="20"/>
  <c r="C464" i="19"/>
  <c r="D464" i="19"/>
  <c r="C1325" i="20"/>
  <c r="D1325" i="20"/>
  <c r="C231" i="18"/>
  <c r="D231" i="18"/>
  <c r="C432" i="19"/>
  <c r="D432" i="19"/>
  <c r="C221" i="18"/>
  <c r="D221" i="18"/>
  <c r="C358" i="19"/>
  <c r="D358" i="19"/>
  <c r="C312" i="19"/>
  <c r="D312" i="19"/>
  <c r="C197" i="18"/>
  <c r="D197" i="18"/>
  <c r="C192" i="18"/>
  <c r="D192" i="18"/>
  <c r="C299" i="19"/>
  <c r="D299" i="19"/>
  <c r="C186" i="18"/>
  <c r="D186" i="18"/>
  <c r="C550" i="20"/>
  <c r="D550" i="20"/>
  <c r="C180" i="18"/>
  <c r="D180" i="18"/>
  <c r="C177" i="18"/>
  <c r="D177" i="18"/>
  <c r="C547" i="20"/>
  <c r="D547" i="20"/>
  <c r="C170" i="18"/>
  <c r="D170" i="18"/>
  <c r="C244" i="19"/>
  <c r="D244" i="19"/>
  <c r="C69" i="18"/>
  <c r="D69" i="18"/>
  <c r="C58" i="18"/>
  <c r="D58" i="18"/>
  <c r="C109" i="19"/>
  <c r="D109" i="19"/>
  <c r="C84" i="19" l="1"/>
  <c r="D84" i="19"/>
  <c r="C38" i="18" l="1"/>
  <c r="D38" i="18"/>
  <c r="C279" i="19"/>
  <c r="D279" i="19"/>
  <c r="C271" i="19"/>
  <c r="D271" i="19"/>
  <c r="D1059" i="19" l="1"/>
  <c r="C1059" i="19"/>
  <c r="D922" i="19"/>
  <c r="C922" i="19"/>
  <c r="D335" i="19"/>
  <c r="C335" i="19"/>
  <c r="D330" i="19"/>
  <c r="C330" i="19"/>
  <c r="D323" i="19"/>
  <c r="C323" i="19"/>
  <c r="D317" i="19"/>
  <c r="C317" i="19"/>
  <c r="D285" i="19"/>
  <c r="C285" i="19"/>
  <c r="D169" i="19"/>
  <c r="C169" i="19"/>
  <c r="D155" i="19"/>
  <c r="C155" i="19"/>
  <c r="D130" i="19"/>
  <c r="C130" i="19"/>
  <c r="D119" i="19"/>
  <c r="C119" i="19"/>
  <c r="D294" i="18"/>
  <c r="C294" i="18"/>
  <c r="D237" i="18"/>
  <c r="C237" i="18"/>
  <c r="D75" i="18"/>
  <c r="C75" i="18"/>
  <c r="D47" i="18"/>
  <c r="C47" i="18"/>
  <c r="D2452" i="20"/>
  <c r="C2452" i="20"/>
  <c r="D2437" i="20"/>
  <c r="C2437" i="20"/>
  <c r="D2320" i="20"/>
  <c r="C2320" i="20"/>
  <c r="D2149" i="20"/>
  <c r="C2149" i="20"/>
  <c r="D2084" i="20"/>
  <c r="C2084" i="20"/>
  <c r="D1960" i="20"/>
  <c r="C1960" i="20"/>
  <c r="D1890" i="20"/>
  <c r="C1890" i="20"/>
  <c r="D1868" i="20"/>
  <c r="C1868" i="20"/>
  <c r="D1256" i="20"/>
  <c r="C1256" i="20"/>
  <c r="D1079" i="20"/>
  <c r="C1079" i="20"/>
  <c r="D1060" i="20"/>
  <c r="C1060" i="20"/>
  <c r="D1010" i="20"/>
  <c r="C1010" i="20"/>
  <c r="D963" i="20"/>
  <c r="C963" i="20"/>
  <c r="D915" i="20"/>
  <c r="C915" i="20"/>
  <c r="D893" i="20"/>
  <c r="C893" i="20"/>
  <c r="D724" i="20"/>
  <c r="C724" i="20"/>
  <c r="D605" i="20"/>
  <c r="C605" i="20"/>
  <c r="D555" i="20"/>
  <c r="C555" i="20"/>
  <c r="D535" i="20"/>
  <c r="C535" i="20"/>
  <c r="D337" i="20"/>
  <c r="C337" i="20"/>
  <c r="D332" i="20"/>
  <c r="C332" i="20"/>
  <c r="D327" i="20"/>
  <c r="C327" i="20"/>
  <c r="D188" i="20"/>
  <c r="C188" i="20"/>
  <c r="D130" i="20"/>
  <c r="C130" i="20"/>
  <c r="D121" i="20"/>
  <c r="C121" i="20"/>
  <c r="D102" i="20"/>
  <c r="C102" i="20"/>
  <c r="D110" i="3"/>
  <c r="C110" i="3"/>
  <c r="D102" i="3"/>
  <c r="D104" i="3" s="1"/>
  <c r="D91" i="3"/>
  <c r="C91" i="3"/>
  <c r="D87" i="3"/>
  <c r="C87" i="3"/>
  <c r="D81" i="3"/>
  <c r="C81" i="3"/>
  <c r="D74" i="3"/>
  <c r="C74" i="3"/>
  <c r="D70" i="3"/>
  <c r="C70" i="3"/>
  <c r="D66" i="3"/>
  <c r="C66" i="3"/>
  <c r="D35" i="3"/>
  <c r="C35" i="3"/>
  <c r="D29" i="3"/>
  <c r="C29" i="3"/>
  <c r="D20" i="3"/>
  <c r="C20" i="3"/>
  <c r="D8" i="3"/>
  <c r="C8" i="3"/>
  <c r="H167" i="13" l="1"/>
  <c r="G167" i="13"/>
  <c r="F167" i="13"/>
  <c r="E167" i="13"/>
  <c r="H162" i="13"/>
  <c r="G162" i="13"/>
  <c r="F162" i="13"/>
  <c r="E162" i="13"/>
  <c r="H157" i="13"/>
  <c r="G157" i="13"/>
  <c r="F157" i="13"/>
  <c r="E157" i="13"/>
  <c r="H153" i="13"/>
  <c r="G153" i="13"/>
  <c r="F153" i="13"/>
  <c r="E153" i="13"/>
  <c r="H149" i="13"/>
  <c r="G149" i="13"/>
  <c r="F149" i="13"/>
  <c r="E149" i="13"/>
  <c r="H144" i="13"/>
  <c r="G144" i="13"/>
  <c r="F144" i="13"/>
  <c r="E144" i="13"/>
  <c r="H136" i="13"/>
  <c r="G136" i="13"/>
  <c r="F136" i="13"/>
  <c r="H133" i="13"/>
  <c r="G133" i="13"/>
  <c r="F133" i="13"/>
  <c r="E133" i="13"/>
  <c r="H129" i="13"/>
  <c r="G129" i="13"/>
  <c r="F129" i="13"/>
  <c r="E129" i="13"/>
  <c r="H122" i="13"/>
  <c r="G122" i="13"/>
  <c r="F122" i="13"/>
  <c r="E122" i="13"/>
  <c r="H117" i="13"/>
  <c r="G117" i="13"/>
  <c r="F117" i="13"/>
  <c r="E117" i="13"/>
  <c r="H111" i="13"/>
  <c r="G111" i="13"/>
  <c r="F111" i="13"/>
  <c r="H102" i="13"/>
  <c r="H99" i="13"/>
  <c r="G99" i="13"/>
  <c r="F99" i="13"/>
  <c r="E99" i="13"/>
  <c r="H95" i="13"/>
  <c r="G95" i="13"/>
  <c r="F95" i="13"/>
  <c r="E95" i="13"/>
  <c r="G90" i="13"/>
  <c r="F90" i="13"/>
  <c r="H89" i="13"/>
  <c r="H87" i="13"/>
  <c r="G87" i="13"/>
  <c r="F87" i="13"/>
  <c r="H78" i="13"/>
  <c r="G78" i="13"/>
  <c r="F78" i="13"/>
  <c r="H35" i="13"/>
  <c r="G35" i="13"/>
  <c r="F35" i="13"/>
  <c r="H32" i="13"/>
  <c r="G32" i="13"/>
  <c r="F32" i="13"/>
  <c r="E32" i="13"/>
  <c r="H24" i="13"/>
  <c r="G24" i="13"/>
  <c r="F24" i="13"/>
  <c r="E24" i="13"/>
  <c r="H20" i="13"/>
  <c r="G20" i="13"/>
  <c r="F20" i="13"/>
  <c r="E20" i="13"/>
  <c r="H11" i="13"/>
  <c r="G11" i="13"/>
  <c r="F11" i="13"/>
  <c r="H90" i="13" l="1"/>
</calcChain>
</file>

<file path=xl/sharedStrings.xml><?xml version="1.0" encoding="utf-8"?>
<sst xmlns="http://schemas.openxmlformats.org/spreadsheetml/2006/main" count="17027" uniqueCount="5721">
  <si>
    <t>СООРУЖЕНИЯ, ЖИЛЫЕ, НЕЖИЛЫЕ ПОМЕЩЕНИЯ,</t>
  </si>
  <si>
    <t>ОБЪЕКТЫ НЕЗАВЕРШЕННОГО СТРОИТЕЛЬСТВА</t>
  </si>
  <si>
    <t>Наименование недвижимого имущества</t>
  </si>
  <si>
    <t xml:space="preserve">Адрес (местоположение) недвижимого имущества    </t>
  </si>
  <si>
    <t>Кадастровый номер недвижимого имущества</t>
  </si>
  <si>
    <t>Сведения о кадастровой стоимости недвижимого имущества</t>
  </si>
  <si>
    <t xml:space="preserve">  Сведения о  правообладателе недвижимого имущества  </t>
  </si>
  <si>
    <t xml:space="preserve">  Сведения об  установленных в отношении недвижимого имущества ограничениях (обременениях) с указанием основания и даты их возникновения и прекращения</t>
  </si>
  <si>
    <t>Подраздел 2.1. ТРАНСПОРТНЫЕ СРЕДСТВА</t>
  </si>
  <si>
    <t>Наименование движимого  имущества</t>
  </si>
  <si>
    <t xml:space="preserve">  Реквизиты  документов - оснований  возникновения (прекращения)  права  муниципальной собственности на движимое имущество </t>
  </si>
  <si>
    <t xml:space="preserve">  Сведения об  установленных в отношении  муниципального движимого  имущества  ограничениях      (обременениях)с указанием основания и даты их возникновения и прекращения.   </t>
  </si>
  <si>
    <t xml:space="preserve">Сведения о номинальной стоимости акций </t>
  </si>
  <si>
    <t xml:space="preserve">  Реквизиты  документов -оснований  возникновения (прекращения) права муниципальной собственности</t>
  </si>
  <si>
    <t xml:space="preserve">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муниицпальному району, в процентах </t>
  </si>
  <si>
    <t xml:space="preserve">    Размер уставного (складочного) капитала хозяйственного общества, товариществаи доли муниципального района в уставном (складочном) капитале в процентах </t>
  </si>
  <si>
    <t xml:space="preserve">    Дата    возникновения (прекращения) права муниципальной собственности </t>
  </si>
  <si>
    <t xml:space="preserve">  Реквизиты  документов -оснований  возникновения (прекращения)  права муниципальной собственности</t>
  </si>
  <si>
    <t xml:space="preserve">  Сведения о   правообладателе муниципального  движимого имущества      </t>
  </si>
  <si>
    <t>Подраздел 3.1. МУНИЦИПАЛЬНЫЕ УЧРЕЖДЕНИЯ</t>
  </si>
  <si>
    <t>Дата  возникновения и прекращения права   муниципальной собственности на движимое имущество</t>
  </si>
  <si>
    <t>Сведения о балансовой стоимости  недвижимого имущества</t>
  </si>
  <si>
    <t xml:space="preserve"> Сведения о начисленной амортизации (износе) недвижимого имущества</t>
  </si>
  <si>
    <t>Даты возникновения и прекращения права муниципальной собственности на недвижимое имущество</t>
  </si>
  <si>
    <t xml:space="preserve">  Реквизиты  документов -оснований возникновения (прекращения)
права муниципальной собственности на недвижимое имущество</t>
  </si>
  <si>
    <t xml:space="preserve">  Площадь, протяженность и (или) иные параметры, характеризующие физические свойства недвижимого имущества   </t>
  </si>
  <si>
    <t>Подраздел 1.1. ЗДАНИЯ, СТРОЕНИЯ,</t>
  </si>
  <si>
    <t>Раздел 1. СВЕДЕНИЯ О МУНИЦИПАЛЬНОМ НЕДВИЖИМОМ ИМУЩЕСТВЕ</t>
  </si>
  <si>
    <t>Сведения о балансовой стоимости  движимого имущества</t>
  </si>
  <si>
    <t xml:space="preserve">Сведения о начисленной амортизации (износе) движимого имущетсва  </t>
  </si>
  <si>
    <t xml:space="preserve">    Даты    возникновения и прекращения права муниципальной собственности</t>
  </si>
  <si>
    <t>№ 
п/п</t>
  </si>
  <si>
    <t>№
п/п</t>
  </si>
  <si>
    <t xml:space="preserve"> Даты возникновения и прекращения права муниципальной собственности на недвижимое имущество</t>
  </si>
  <si>
    <t xml:space="preserve">  Реквизиты  документов-оснований возникновения (прекращения)
права муниципальной собственности на недвижимое имущество</t>
  </si>
  <si>
    <t xml:space="preserve">Подраздел 1.2. ЗЕМЕЛЬНЫЕ УЧАСТКИ </t>
  </si>
  <si>
    <t>Кадастровый номер муниципального недвижимого имущества</t>
  </si>
  <si>
    <r>
      <t xml:space="preserve">  Сведения о  правообладателе  </t>
    </r>
    <r>
      <rPr>
        <b/>
        <sz val="10"/>
        <color theme="1"/>
        <rFont val="Times New Roman"/>
        <family val="1"/>
        <charset val="204"/>
      </rPr>
      <t>муниципального</t>
    </r>
    <r>
      <rPr>
        <sz val="10"/>
        <color theme="1"/>
        <rFont val="Times New Roman"/>
        <family val="1"/>
        <charset val="204"/>
      </rPr>
      <t xml:space="preserve"> движимого   имущества    </t>
    </r>
  </si>
  <si>
    <t>Наименование акционерного общества - эмитента,  его основной государственный регистрационный номер</t>
  </si>
  <si>
    <t xml:space="preserve"> Наименование хозяйственного общества, товарищества, его основной государственный регистрационный номер</t>
  </si>
  <si>
    <t>Полное   наименование и   организационно-правовая форма юридического лица</t>
  </si>
  <si>
    <t xml:space="preserve">  Адрес  (местонахождение)</t>
  </si>
  <si>
    <t xml:space="preserve">Основной государственный регистрационный номер  и дата  государственной регистрации </t>
  </si>
  <si>
    <t xml:space="preserve"> Реквизиты  документов - основания  создания  юридического лица  (участия муниципального образования в создании (уставном капитале) юридического лица)</t>
  </si>
  <si>
    <t>Размер уставного фонда (для муниципальных унитарных предприятий)</t>
  </si>
  <si>
    <t>Размер доли, принадлежащей муниципальному образованию в уставном (складочном) капитале, в процентах (для хозяйственных обществ и товариществ)</t>
  </si>
  <si>
    <t xml:space="preserve">Сведения о балансовой стоимости основных средств  (фондов) (для муниципальных учреждений и муниципальных унитарных предприятий)  </t>
  </si>
  <si>
    <t>Сведения о остаточной стоимости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</si>
  <si>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</si>
  <si>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Раздел 3 СВЕДЕНИЯ О МУНИЦИПАЛЬНЫХ УНИТАРНЫХ ПРЕДПРИЯТИЯХ, МУНИЦИПАЛЬНЫХ УЧРЕЖДЕНИЯХ, ХОЗЯЙСТВЕННЫХ ОБЩЕСТВАХ, ТОВАРИЩЕСТВАХ, АКЦИИ, ДОЛИ (ВКЛАДЫ) В УСТАВНОМ (СКЛАДОЧНОМ) КАПИТАЛЕ КОТОРЫХ ПРИНАДЛЕЖИТ МУНИЦИПАЛЬНЫМ ОБРАЗОВАНИЯМ, ИНЫХ ЮРИДИЧЕСКИХ ЛИЦАХ, В КОТОРЫХ МУНИЦИПАЛЬНОЕ ОБРАЗОВАНИЕ ЯВЛЯЕТСЯ УЧРЕДИТЕЛЕМ (УЧАСТНИКОМ)</t>
  </si>
  <si>
    <t>Подраздел 3.2. МУНИЦИПАЛЬНЫЕ УНИТАРНЫЕ ПРЕДПРИЯТИЯ</t>
  </si>
  <si>
    <t xml:space="preserve">  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   </t>
  </si>
  <si>
    <t>Вид и наименование объекта имущественного права</t>
  </si>
  <si>
    <t>Реквизиты нормативного правового акта, договора или иного документа, на основании которого возникло право на указанное имущество, согласно выписке из соответствующего реестра или иному документу, подтверждающему указанные реквизиты, вкдлючая наименование документа, его серию и номер, дату выдачи и наименование государственного органа, выдавшего документ</t>
  </si>
  <si>
    <t>Наименование акции</t>
  </si>
  <si>
    <t xml:space="preserve">  Сведения о  правообладателе акции</t>
  </si>
  <si>
    <t>Наименование доли (вклада)</t>
  </si>
  <si>
    <t xml:space="preserve">  Сведения о  правообладателе  муниципального движимого   имущества    </t>
  </si>
  <si>
    <t>Раздел 2. СВЕДЕНИЯ О МУНИЦИПАЛЬНОМ ДВИЖИМОМ ИМУЩЕСТВЕ  И ИНОМ ИМУЩЕСТВЕ НЕ ОТНОСЯЩЕМСЯ К НЕДВИЖИМЫМ И ДВИЖИМЫМ ВЕЩАМ</t>
  </si>
  <si>
    <t xml:space="preserve">  Сведения о  правообладателе муниципального недвижимого имущества  </t>
  </si>
  <si>
    <t>Подраздел 2.2. МАШИНЫ ОФИСНЫЕ И ОБОРУДОВАНИЕ</t>
  </si>
  <si>
    <t>Подраздел 2.3. КОМПЬЮТЕРЫ И ПЕРИФЕРИЙНОЕ ОБОРУДОВАНИЕ</t>
  </si>
  <si>
    <t>Подраздел 2.4. ИНОЕ ДВИЖИМОЕ ИМУЩЕСТВО</t>
  </si>
  <si>
    <t>Подраздел 2.5. ИНОЕ ИМУЩЕСТВО, НЕ ОТНОСЯШЕЕСЯ К НЕДВИЖИМЫМ И ДВИЖИМЫМ ВЕЩАМ</t>
  </si>
  <si>
    <t>Подраздел 2.7. ДОЛИ (ВКЛАДЫ) В УСТАВНЫХ (СКЛАДОЧНЫХ) КАПИТАЛАХ ХОЗЯЙСТВЕННЫХ ОБЩЕСТВ И ТОВАРИЩЕСТВ</t>
  </si>
  <si>
    <t>Подраздел 2.6. АКЦИИ АКЦИОНЕРНЫХ ОБЩЕСТВ</t>
  </si>
  <si>
    <t>Подраздел 3.3 СВЕДЕНИЯ  О ХОЗЯЙСТВЕННЫХ ОБЩЕСТВАХ, ТОВАРИЩЕСТВАХ, АКЦИИ, ДОЛИ (ВКЛАДЫ) В УСТАВНОМ (СКЛАДОЧНОМ) КАПИТАЛЕ КОТОРЫХ ПРИНАДЛЕЖАТ ИЧАЛКОВСКОМУ МУНИЦИПАЛЬНОМУ РАЙОНУ, ИНЫХ ЮРИДИЧЕСКИХ ЛИЦАХ, В КОТОРЫХ ИЧАЛКОВСКИЙ МУНИЦИПАЛЬНЫЙ РАЙОН ЯВЛЯЕТСЯ УЧРЕДИТЕЛЕМ (УЧАСТНИКОМ)</t>
  </si>
  <si>
    <t>1. Администрация Ичалковского муниципального района Республики Мордовия</t>
  </si>
  <si>
    <t>Ичалковский узел связи (штаб гражданской обороны)</t>
  </si>
  <si>
    <t>с. Кемля, ул. Советская, д. 37</t>
  </si>
  <si>
    <t>13:10:0101018:
195</t>
  </si>
  <si>
    <t>год постройки 1973, 
литер А, А1, пл. 266,5 кв.м.</t>
  </si>
  <si>
    <t>постановление ВС РФ от 
27.12.1991 года № 3020-1</t>
  </si>
  <si>
    <t>Администрация 
Ичалковского мун-го р-на РМ</t>
  </si>
  <si>
    <t>нет</t>
  </si>
  <si>
    <t>Часть Дворца бракосочетания и Центра молодежного досуга (ЗАГС)</t>
  </si>
  <si>
    <t xml:space="preserve">с. Кемля, ул. Советская, д. 64 </t>
  </si>
  <si>
    <t>13:100101011:
318</t>
  </si>
  <si>
    <t>год постройки 1968, реконструкция 2011, пл. 957,5 кв.м., 
литера А,А2, 2-этажный, инв №89:226:002:000015060:0000:10001</t>
  </si>
  <si>
    <t>Решение Арбитражного суда РМ от 
04.07.2012, вступ. в законную силу от 06.08.2012, 
свид. о гос регистрации от 05.12.2012 г.  13 ГА 702325</t>
  </si>
  <si>
    <t>//-</t>
  </si>
  <si>
    <t>Выписка из ЕГРН, № 13:10:0101011:318-13/001/2018-1 от 16.02.2018 г., постановление админ. Ичалк. Мун. Р-на от 22.01.2018 г. № 24</t>
  </si>
  <si>
    <t>ИТОГО:</t>
  </si>
  <si>
    <t>2. Финансовое  управление администрации Ичалковского муниципального района Республики  Мордовия</t>
  </si>
  <si>
    <t>не имеется</t>
  </si>
  <si>
    <t>-</t>
  </si>
  <si>
    <t xml:space="preserve">3. Управление образования администрации Ичалковского муниципального района </t>
  </si>
  <si>
    <t>4. Муниципальное бюджетное учреждение дополнительного образования детей "Ичалковская детская школа искусств" Ичалковского муниципального района Республики Мордовия</t>
  </si>
  <si>
    <t>Здание МУДОД "Ичалковская детская школа искусств"</t>
  </si>
  <si>
    <t>РМ, Ичалковский р-н, с.Кемля, ул. Советская , д.73</t>
  </si>
  <si>
    <t>13:10:0101017:
153</t>
  </si>
  <si>
    <t>нежилое, 2-эт, об.пл. 259,9 кв.м, инв.№ 89:226:002:000015270, лит.А, А1, год постройки 1880, кап. ремонт 2006 г.</t>
  </si>
  <si>
    <t>Пост. ВСМ ССР №609-ХII от 24.01.1992г. Свид.о гос.рег.права от 07.05.2010 г.              № 13ГА   433679</t>
  </si>
  <si>
    <t>МБУДОД "Ичалковская ДШИ" Ичалковского муниципального района РМ</t>
  </si>
  <si>
    <t>Акт приемки-пер. имущ. от 02.08.2010 г.         Расп.Админ.Ич.мун.р-на РМ от 02.08.2010г. №371-р  Свид.о гос.рег.права от 12.08.2010г. № 13ГА  452316</t>
  </si>
  <si>
    <t>Забалансом т.к маленькая стоимость</t>
  </si>
  <si>
    <t>Здание котельной</t>
  </si>
  <si>
    <t>431640, РМ, Ичалковский район, с. Кемля, ул. Советская, 73</t>
  </si>
  <si>
    <t>13:10:0101017:133</t>
  </si>
  <si>
    <t>нежилое, 1-эт, об.пл. 15,4 кв.м, инв.№ 89:226:002:000080450, лит.Б, год постройки 1980</t>
  </si>
  <si>
    <t>Пост. ВС РФ от 27.12.1991г.№3020-1   Свид.о гос.рег.права от 14.09.2010 г.              № 13ГА   444953</t>
  </si>
  <si>
    <t>Акт приемки-пер. имущ. от 02.08.2010 г.         Расп.Админ.Ич.мун.р-на РМ от 02.08.2010г. №371-р  Свид.о гос.рег.права от 27.09.2010г. № 13ГА  445410</t>
  </si>
  <si>
    <t>ИТОГО</t>
  </si>
  <si>
    <t>Физкультурно-оздоровительный комплекс им. М.Т. Шубиной при Муниципальном бюджетном учреждении дополнительного образования "Ичалковская детско-юношеская спортивная школа" Ичалковского мунициипального района Республики Мордовия</t>
  </si>
  <si>
    <t>431656, РМ, Ичалковский район, с. Рождествено, ул. Первомайская , д. 139</t>
  </si>
  <si>
    <t>13:10:0118001:
2229</t>
  </si>
  <si>
    <t>нежилое, об.пл. 1726,5 кв.м, инв.№ 89:226:002:000077880, лит. А, год постройки 2009</t>
  </si>
  <si>
    <t>Расп.Прав-ва РМ от 25.10.2010 г. №552-Р                             Акт приема-пер.им-ва,составл.гос.казну РМ от 27.10.2010 г. № 367к                        Св.о гос.рег. от 15.02.2011 г. № 13 ГА   477942</t>
  </si>
  <si>
    <t>МБУДО "Ичалковская ДЮСШ"</t>
  </si>
  <si>
    <t xml:space="preserve">Постан. Админ. Ичал. Р-на от 10.01.2018 № 5, выписка из ЕГРП, №13:10:0118001:2229-13/001/2018-2 от 09.07.2018 </t>
  </si>
  <si>
    <t>Здание детского творчества</t>
  </si>
  <si>
    <t>РМ, Ичалковский р-н, с.Кемля, ул. Советская , д.27</t>
  </si>
  <si>
    <t>нежилое, 2-эт., об.пл. 266,5 кв.м, инв.№ 89:226:002:000013950, лит. А, А1, год постройки 1973</t>
  </si>
  <si>
    <t>Пост. ВСМ ССР №609-ХII от 24.01.1992г. Свид.о гос.рег.права от 24.11.2010 г.              № 13ГА   489671</t>
  </si>
  <si>
    <t xml:space="preserve">Постан. Админ. Ичал. Р-на от 29.08.2018 № 472, выписка из ЕГРП, №13:10:0101018:195-13/036/2019-2 от 12.03.2019 </t>
  </si>
  <si>
    <t>Итого:</t>
  </si>
  <si>
    <t xml:space="preserve">Административное здание </t>
  </si>
  <si>
    <t>431640, РМ, Ичалковский район, с. Кемля, ул. Советская, д. 54</t>
  </si>
  <si>
    <t>13:10:0101011:
193</t>
  </si>
  <si>
    <t>нежилое, 2-эт., об.пл. 670,7 кв.м, инв.№ 89:226:002:000015070, лит. А, А1, год постройки 1972</t>
  </si>
  <si>
    <t>Постановление ВС РФ от 27.12.1991г. №3020-1.  Свид.о гос.рег.права от 24.05.2010 г.              № 13ГА   422097</t>
  </si>
  <si>
    <t>МКУ "УЭАЗМС Ичалковского муниципального района"</t>
  </si>
  <si>
    <t>Акт приемки-пер. имущ. от 08.04.2011 г.         Расп.Админ.Ич.мун.р-на РМ от 08.04.2011 г.  №202-р  Свид.о гос.рег.права от 11.05.2011г. № 13ГА  509842</t>
  </si>
  <si>
    <t>431640, РМ, Ичалковский район, с. Кемля, ул. Советская, д. № 33</t>
  </si>
  <si>
    <t>13:10:0101018:
170</t>
  </si>
  <si>
    <t>нежилое, 2-эт., об.пл. 307,3 кв.м, инв.№ 1279, лит. А, А1, год постройки  1976</t>
  </si>
  <si>
    <t>Постановление ВС РФ от 27.12.1991г. №3020-1.  Свид.о гос.рег.права от 29.10.2008 г.              № 13ГА  257100</t>
  </si>
  <si>
    <t>Акт приемки-пер. имущ. от 08.04.2011 г.         Расп.Админ.Ич.мун.р-на РМ от 08.04.2011 г.  №202-р  Свид.о гос.рег.права от 11.05.2011г. № 13ГА  509844</t>
  </si>
  <si>
    <t>Здание гаража</t>
  </si>
  <si>
    <t>431640, РМ, Ичалковский район, с. Кемля, ул. Советская, д. 29 «Б»</t>
  </si>
  <si>
    <t>13:10:0101018:
210</t>
  </si>
  <si>
    <t>нежилое, 1-эт., об.пл. 123,1 кв.м, инв.№ 89:226:002:000079890, лит. А, год постройки 2002</t>
  </si>
  <si>
    <t>Выписка из пост. Главы админ. Ичалк. р-на от 04.08.2002 г. №131 Об утверждении акта премки в эксплуат. закон. строит.здания гаража р.п. Кемля, ул. Советская, 29"Б", свид-во о гос. регистрации от 01.09.2010 13ГА 444520</t>
  </si>
  <si>
    <t>Акт приемки-пер. имущ. от 08.04.2011 г.         Расп.Админ.Ич.мун.р-на РМ от 08.04.2011 г.  №202-р  Свид.о гос.рег.права от 11.05.2011г. № 13ГА  509845</t>
  </si>
  <si>
    <t>Бокс гаража № 4</t>
  </si>
  <si>
    <t>431640, РМ, Ичалковский район, с. Кемля, ул. Толстого, д. 1 «Б», бокс №4</t>
  </si>
  <si>
    <t>13:10:0101011:333</t>
  </si>
  <si>
    <t>нежилое, об.пл. 49,5 кв.м, этаж 1,  инв. № 89:226:002:000074900:0000:10004, лит. Д, год постройки 1972</t>
  </si>
  <si>
    <t>Постановление ВС РФ от 27.12.1991г. №3020-1.  Свид.о гос.рег.права от 02.09.2010 г.              № 13ГА  452002</t>
  </si>
  <si>
    <t>Акт приемки-пер. имущ. от 08.04.2011 г.         Расп.Админ.Ич.мун.р-на РМ от 08.04.2011 г.  №202-р  Свид.о гос.рег.права от 11.05.2011г. № 13ГА  509843</t>
  </si>
  <si>
    <t>Бокс гаража №8</t>
  </si>
  <si>
    <t>431640, РМ, Ичалковский район, с. Кемля, ул. Толстого, д. 1 «Б», бокс 8</t>
  </si>
  <si>
    <t>13:10:0101011:
250</t>
  </si>
  <si>
    <t>нежилое, об.пл. 46,7 кв.м, этаж 1, инв. № 89:226:002:000074900:0000:10008, лит. Ж, год постройки 1969</t>
  </si>
  <si>
    <t>Постановление ВС РФ от 27.12.1991г. №3020-1.  Свид.о гос.рег.права от 02.09.2010 г.              № 13ГА  451474</t>
  </si>
  <si>
    <t>Акт приемки-пер. имущ. от 08.04.2011 г.         Расп.Админ.Ич.мун.р-на РМ от 08.04.2011 г.  №202-р  Свид.о гос.рег.права от 11.05.2011г. № 13ГА  509846</t>
  </si>
  <si>
    <t>с. Кемля, ул. Советская, д. 62</t>
  </si>
  <si>
    <t>13:10:0101031:
154</t>
  </si>
  <si>
    <t>3-эт., общ. пл. 1915,7 кв.м., инв №5977 от 08.02.2002 г., лит.А,  год постройки 1982</t>
  </si>
  <si>
    <t xml:space="preserve">Выписка от 04.04.2002 г. из реестра 
мун. соб-ти Ичалк-го р-на утвержд. Решением Ичал-го Районного Совета депутатов РМ от 06.08.2001 г. №52, свид. о гос. регистрации от 22.04.2002 г. 13 АЕ216099 </t>
  </si>
  <si>
    <t>Пост.Админ.Ич.мун.р-на РМ от 11.04.2016  №262, Акт приема-передачи имущества от 11.04.2016, 
Свид.о гос.рег.права от от 25.04.2016 № 13-13/001-13/001/041/2016-738/1</t>
  </si>
  <si>
    <t>Гаражи на 7 мест
(при Кемлянской школе)</t>
  </si>
  <si>
    <t>РМ, Ичалковский р-н, с.Кемля, ул. Советская, д. 68 а</t>
  </si>
  <si>
    <t>нежилое, об.пл. 126,0 кв.м, этаж 1, год постройки 1996</t>
  </si>
  <si>
    <t>01.12.1996 г.</t>
  </si>
  <si>
    <t>Постановление ВС РФ 
от 27.12.1991г. №3020-1</t>
  </si>
  <si>
    <t>МКУ "ЦИМ и ТО МУ Ичалковского муниципального района РМ"</t>
  </si>
  <si>
    <t xml:space="preserve">Расп.Админ.Ич.мун.р-на РМ от 31.12.2009г. №795-р </t>
  </si>
  <si>
    <t>Здание Дома культуры</t>
  </si>
  <si>
    <t>431640, РМ, Ичалковский район, с. Кемля, ул. Советская, д. 41</t>
  </si>
  <si>
    <t>13:10:0101017:
129</t>
  </si>
  <si>
    <t xml:space="preserve">нежилое, 2-эт., об.пл. 3491 кв.м, инв.№ 89:226:002:000077340, лит. А, год постройки  2001 </t>
  </si>
  <si>
    <t>Акт приемки в экспл.законч.строит-ом зд.Дома кул. от 28.12.2001 г.;   Постан.Главы Адм.Ич.мун.р-на РМ № 679 от 29.12.2001 г.  Св.о гос.рег.права от 14.10.2011 г. № 13ГА  565504</t>
  </si>
  <si>
    <t>МБУ "Центр культуры" Ичалковского муниципального района РМ</t>
  </si>
  <si>
    <t>Акт приемки-пер. имущ. от 21.03.2011 г.         Расп.Админ.Ич.мун.р-на РМ от 21.03.2011 г.  №140-р  Свид.о гос.рег.права от 25.04.2011г. № 13ГА  508636</t>
  </si>
  <si>
    <t>431640, РМ, Ичалковский район, с. Кемля, ул. Советская, 41</t>
  </si>
  <si>
    <t>13:10:0101017:141</t>
  </si>
  <si>
    <t>нежилое, 1-эт., об.пл. 52,4 кв.м, инв.№ 89:226:002:000075930, лит. А, год постройки 2008</t>
  </si>
  <si>
    <t>Постан. Админ. Ичал. Р-на РМ от 03.10.2011 № 649, 
акт приема-передачи имущества от 29.12.2011, выписка из акта приема- передачи имущества от 29.12.2011, свид-во о гос. регистрации права от 24.06.2013 13ГА 767499</t>
  </si>
  <si>
    <t>Часть Дворца бракосочетания и Центра молодежного досуга</t>
  </si>
  <si>
    <t>431640, РМ, Ичалковский район, с. Кемля, ул. Советская, 64</t>
  </si>
  <si>
    <t>13:10:0101011
:319</t>
  </si>
  <si>
    <t>нежилое, об.пл. 505,5 кв.м, этаж 1,2, инв. № 89:226:002:000015060:
0000:10002, лит. А1, год постройки 2011</t>
  </si>
  <si>
    <t>Решение Арбитражного суда РМ от 
04.07.2012, вступ. в законную силу от 04.08.2012, свид. о гос регистрации от 05.12.2012 г.  13 ГА 702324</t>
  </si>
  <si>
    <t xml:space="preserve">Свидет-во о гос. Регистрации права от 14.05.2013 г. 13ГА757383, расп. Админ. Ич. мун.р-на РМ от 11.12.2012г. №392-р </t>
  </si>
  <si>
    <t>Гараж</t>
  </si>
  <si>
    <t>431640, РМ, Ичалковский район, с. Кемля, ул. Толстого, д. 1 "Б",  бокс 10</t>
  </si>
  <si>
    <t>нежилое, 1-эт., об.пл. 33,62 кв.м, год постройки 1993</t>
  </si>
  <si>
    <t xml:space="preserve">Расп.Админ.Ич.мун.р-на РМ от 31.12.2009г. №793-р </t>
  </si>
  <si>
    <t>431640, РМ, Ичалковский район, с. Кемля, ул. Толстого, д. 1 "Б",  бокс 11</t>
  </si>
  <si>
    <t>431640, РМ, Ичалковский район, с. Кемля, ул. Толстого, д. 1 "Б",  бокс 12</t>
  </si>
  <si>
    <t>Бюст "Ванин Федор Варламович"</t>
  </si>
  <si>
    <t>год постройки 2009, 
2 кв.м.</t>
  </si>
  <si>
    <t>Постановление ВСМ 
ССР №609-ХII от 24.01.1992г</t>
  </si>
  <si>
    <t>Бюст "Романов Михаил Яковлевич"</t>
  </si>
  <si>
    <t>Бюст "Тягушев Ефим Владимирович"</t>
  </si>
  <si>
    <t>Бюст героя соц.труда Кемайкина Ф.С.</t>
  </si>
  <si>
    <t>год постройки 2009
2 кв.м.</t>
  </si>
  <si>
    <t>23.12.2009 г.</t>
  </si>
  <si>
    <t xml:space="preserve">Расп.Админ.Ич.мун.р-на РМ от 30.08.2013 г. № 155-р </t>
  </si>
  <si>
    <t>Бюст героя социалистического труда - Чалганова А.И.</t>
  </si>
  <si>
    <t>год постройки 2010, 
2 кв.м.</t>
  </si>
  <si>
    <t>20.07.2010 г.</t>
  </si>
  <si>
    <t>Бюст героя социалистического труда - Кулакова Н.И.</t>
  </si>
  <si>
    <t>Пост.Адм.Ич.мун.р-на  от 14.03.2016г. № 157</t>
  </si>
  <si>
    <t>Бюст героя социалистического труда - Парамоновой А.В.</t>
  </si>
  <si>
    <t>Памятник участникам локальных воин и вооруженных конфликтов</t>
  </si>
  <si>
    <t>с. Кемля, (рядом с Центром культуры), ул. Советская, д. 41 (воинам Афганцем)</t>
  </si>
  <si>
    <t>год постройки 2011, 
4 кв.м.</t>
  </si>
  <si>
    <t>Пост.Адм.Ич.мун.р-на  от 23.03.2015г. № 204</t>
  </si>
  <si>
    <t>Дом культуры</t>
  </si>
  <si>
    <t xml:space="preserve"> с. Гуляево,ул. Советская, д. 25</t>
  </si>
  <si>
    <t>13:10:0205001:899</t>
  </si>
  <si>
    <t>площадь 643,8 кв.м., год постройки 1990</t>
  </si>
  <si>
    <t>Решение Совета депутатов Гул. с/п от 11.04.17 г. № 15; акт приема передачи имущества от 13.04.2017 г.; Выписка из ЕГРН, № 13:10:0205001:899-13/001/2017-1 от 14.06.2017 г.</t>
  </si>
  <si>
    <t>Выписка из ЕГРН, № 13:10:0205001:899-13/001/2017-1 от 14.06.2017 г.</t>
  </si>
  <si>
    <t>с. Кендя, ул. Кооперативная, д. 4а</t>
  </si>
  <si>
    <t>13:10:0207001:458</t>
  </si>
  <si>
    <t>площадь 339,2 кв.м., год постройки 1970</t>
  </si>
  <si>
    <t>Решение Совета депутатов Гул. с/п от 11.04.17 г. № 15; акт приема передачи имущества от 13.04.2017 г.; Выписка из ЕГРН, № 13:10:0207001:458-13/001/2017-3 от 14.06.2017 г.</t>
  </si>
  <si>
    <t>Выписка из ЕГРН, № 13:10:0207001:458-13/001/2017-1 от 14.06.2017 г.</t>
  </si>
  <si>
    <t>Дом досуга и творчества</t>
  </si>
  <si>
    <t>с. Кергуды, ул. Андрея  Егорова, д. 5А</t>
  </si>
  <si>
    <t>13:10:0208001:762</t>
  </si>
  <si>
    <t>площадь 374,2 кв.м., год постройки 1979</t>
  </si>
  <si>
    <t>Решение Совета депутатов Кергуд. с/п от 07.04.17 г. № 25; акт приема передачи имущества от 13.04.2017 г.; Выписка из ЕГРН, № 13:10:0208001:762-13/001/2017-3 от 14.06.2017 г.</t>
  </si>
  <si>
    <t>Выписка из ЕГРН, № 13:10:0208001:762-13/001/2017-3 от 14.06.2017 г.</t>
  </si>
  <si>
    <t xml:space="preserve"> с. Лада, ул. Базарная, д. 25</t>
  </si>
  <si>
    <t>13:10:0309001:1191</t>
  </si>
  <si>
    <r>
      <t xml:space="preserve">площадь 693,3 кв.м., год постройки </t>
    </r>
    <r>
      <rPr>
        <sz val="10"/>
        <color rgb="FF333333"/>
        <rFont val="Times New Roman"/>
        <family val="1"/>
        <charset val="204"/>
      </rPr>
      <t>1973 г.</t>
    </r>
  </si>
  <si>
    <t xml:space="preserve">28 390,04 </t>
  </si>
  <si>
    <t>Пост. Правит. РМ от 18.08.17 г. № 462, акт приема-передачи от 18.08.2017; Выписка из ЕГРН, № 13:10:0309001:1191-13/001/2018-1 от 24.05.2018 г.</t>
  </si>
  <si>
    <t>Выписка из ЕГРН, № 13:10:0309001:1191-13/001/2018-2 от 19.07.2018 г.</t>
  </si>
  <si>
    <t>Инсаровский сельский клуб здание клуба</t>
  </si>
  <si>
    <t xml:space="preserve"> д. Инсаровка, ул. Хилковская, д. 1А</t>
  </si>
  <si>
    <t>13:10:0310001:828</t>
  </si>
  <si>
    <r>
      <t xml:space="preserve">площадь 348,1  кв.м, год постройки </t>
    </r>
    <r>
      <rPr>
        <sz val="10"/>
        <color rgb="FF333333"/>
        <rFont val="Times New Roman"/>
        <family val="1"/>
        <charset val="204"/>
      </rPr>
      <t>1956 г.</t>
    </r>
  </si>
  <si>
    <t xml:space="preserve">30 313,76 </t>
  </si>
  <si>
    <t>Пост. Правит. РМ от 18.08.17 г. № 462, акт приема-передачи от 18.08.2017; Выписка из ЕГРН, № 13:10:0310001:828-13/001/2018-1 от 07.06.2018 г.</t>
  </si>
  <si>
    <t>Выписка из ЕГРН, № 13:10:0310001:828-13/001/2018-2 от 19.07.2018 г.</t>
  </si>
  <si>
    <t>Здание библиотеки</t>
  </si>
  <si>
    <t xml:space="preserve"> с. Лада, ул. Базарная,  д. 15</t>
  </si>
  <si>
    <t>13:10:0309001:1192</t>
  </si>
  <si>
    <t>площадь 183,2 кв.м., год постройки 1954 г.</t>
  </si>
  <si>
    <t xml:space="preserve">173 393,92 </t>
  </si>
  <si>
    <t>Пост. Правит. РМ от 18.08.17 г. № 462, акт приема-передачи от 18.08.2017; Выписка из ЕГРН, № 13:10:0309001:1192-13/001/2018-1 от 25.05.2018 г.</t>
  </si>
  <si>
    <t>Выписка из ЕГРН, № 13:10:0309001:1192-13/001/2018-2 от 19.07.2018 г.</t>
  </si>
  <si>
    <t>с. Лобаски, ул. Молодежная,  д. 2а</t>
  </si>
  <si>
    <t xml:space="preserve">13:10:0311001:854 </t>
  </si>
  <si>
    <t>площадь 325,0 кв.м., год постройки 1992 г.</t>
  </si>
  <si>
    <t>Решение Совета депутатов Лобаск. с/п от 11.04.17 г. № 22; акт приема передачи имущества от 13.04.2017 г.; Выписка из ЕГРН, № 13:10:0311001:854-13/001/2017-2 от 17.07.2017 г.</t>
  </si>
  <si>
    <t>Выписка из ЕГРН, № 13:10:0311001:854-13/001/2017-2 от 17.07.2017 г.</t>
  </si>
  <si>
    <t>с. Протасово, ул. Колхозная, д. 9</t>
  </si>
  <si>
    <t xml:space="preserve">13:10:0316001:232 </t>
  </si>
  <si>
    <t xml:space="preserve"> площадь 231,4 кв.м., год постройки 1970</t>
  </si>
  <si>
    <t>Решение Совета депутатов Лобаск. с/п от 11.04.17 г. № 22; акт приема передачи имущества от 13.04.2017 г.; Выписка из ЕГРН, № 13:10:0316001:232-13/001/2017-2 от 17.07.2017 г.</t>
  </si>
  <si>
    <t>Выписка из ЕГРН, № 13:10:0316001:232-13/001/2017-2 от 17.07.2017 г.</t>
  </si>
  <si>
    <t>Здание дома культуры</t>
  </si>
  <si>
    <t>с. Ульянка, ул. Гагарина, д. 1</t>
  </si>
  <si>
    <t xml:space="preserve">13:10:0113007:486  </t>
  </si>
  <si>
    <t>площадь 530,3 кв.м., год постройки 1962</t>
  </si>
  <si>
    <t>Решение Совета депутатов Оброчин. с/п от 10.04.17 г. № 24; акт приема передачи имущества от 13.04.2017 г.; Выписка из ЕГРН, № 13:10:0113007:486-13/001/2017-2 от 13.06.2017 г.</t>
  </si>
  <si>
    <t>Выписка из ЕГРН, № 13:10:0113007:486-13/001/2017-2 от 13.06.2017 г.</t>
  </si>
  <si>
    <t>Котельная</t>
  </si>
  <si>
    <t xml:space="preserve"> с. Ульянка, ул. Гагарина, д.1</t>
  </si>
  <si>
    <t xml:space="preserve">13:10:0113007:433 </t>
  </si>
  <si>
    <t>площадь 12,6 кв.м., год постройки 1962</t>
  </si>
  <si>
    <t>Решение Совета депутатов Оброчин. с/п от 10.04.17 г. № 24; акт приема передачи имущества от 13.04.2017 г.; Выписка из ЕГРН, № 13:10:0113007:433-13/001/2017-2 от 13.06.2017 г.</t>
  </si>
  <si>
    <t>Выписка из ЕГРН, № 13:10:0113007:433-13/001/2017-2 от 13.06.2017 г.</t>
  </si>
  <si>
    <t>Сельский клуб</t>
  </si>
  <si>
    <t>с. Новые Ичалки, ул. Нагорная, д. 8</t>
  </si>
  <si>
    <t xml:space="preserve">13:10:0312001:390 </t>
  </si>
  <si>
    <t>площадь 170,5 кв.м., год постройки 1980</t>
  </si>
  <si>
    <t>Решение Совета депутатов Оброчин. с/п от 10.04.17 г. № 24; акт приема передачи имущества от 13.04.2017 г.; Выписка из ЕГРН, № 13:10:0312001:390-13/001/2017-2 от 13.06.2017 г.</t>
  </si>
  <si>
    <t>Выписка из ЕГРН, № 13:10:0312001:390-13/001/2017-2 от 13.06.2017 г.</t>
  </si>
  <si>
    <t>Нежилое помещение</t>
  </si>
  <si>
    <t>с. Парадеево, ул. Колхозная, д. 2, пом. 1</t>
  </si>
  <si>
    <t>13:10:0314001:409</t>
  </si>
  <si>
    <t xml:space="preserve"> площадь 463,2  кв.м., 1985 г.</t>
  </si>
  <si>
    <t>Решение Совета депутатов Парад.. с/п от 10.04.17 г. №14; акт приема передачи имущества от 13.04.2017 г.; Выписка из ЕГРН, № 13:10:0314001:409-13/001/2017-2 от 12.07.2017 г.</t>
  </si>
  <si>
    <t>Выписка из ЕГРН, № 13:10:0314001:409-13/001/2017-2 от 12.07.2017 г.</t>
  </si>
  <si>
    <t>Административное здание</t>
  </si>
  <si>
    <t>с. Вечкусы, ул. Ленинская, д. 5</t>
  </si>
  <si>
    <t xml:space="preserve">13:10:0304001:595  </t>
  </si>
  <si>
    <t>площадь 631,2  кв.м., год постройки 1993</t>
  </si>
  <si>
    <t>Решение Совета депутатов Парад.. с/п от 10.04.17 г. №14; акт приема передачи имущества от 13.04.2017 г.; Выписка из ЕГРН, № 13:10:0304001:595-13/001/2017-2 от 13.07.2017 г.</t>
  </si>
  <si>
    <t>Выписка из ЕГРН, № 13:10:0304001:595-13/001/2017-2 от 13.07.2017 г.</t>
  </si>
  <si>
    <t>с. Вечкусы, ул. Ленинская, д. 5, корп 2</t>
  </si>
  <si>
    <t xml:space="preserve">13:10:0304001:596 </t>
  </si>
  <si>
    <t>площадь 10,7 кв.м., год постройки 2001</t>
  </si>
  <si>
    <t>Решение Совета депутатов Парад.. с/п от 10.04.17 г. №14; акт приема передачи имущества от 13.04.2017 г.; Выписка из ЕГРН, № 13:10:0304001:596-13/001/2017-2 от 13.07.2017 г.</t>
  </si>
  <si>
    <t>Выписка из ЕГРН, № 13:10:0304001:596-13/001/2017-2 от 13.07.2017 г.</t>
  </si>
  <si>
    <t>с. Пермеево, ул. Садовая, д. 13</t>
  </si>
  <si>
    <t xml:space="preserve">13:10:0315001:459 </t>
  </si>
  <si>
    <t>площадь 417,2 кв.м., год постройки 1973</t>
  </si>
  <si>
    <t>Решение Совета депутатов Перм. с/п от 11.04.17 г. №16; акт приема передачи имущества от 13.04.2017 г.; Выписка из ЕГРН, № 13:10:0315001:459-13/001/2017-1 от 14.06.2017 г.</t>
  </si>
  <si>
    <t xml:space="preserve">Выписка из ЕГРН, от 14.06.17 г. 13:10:0315001:459-13/001/2017-1 </t>
  </si>
  <si>
    <t>с. Резоватово, ул. Советская,  д. 18</t>
  </si>
  <si>
    <t xml:space="preserve">13:10:0317001:691 </t>
  </si>
  <si>
    <t>площадь 248,5 кв.м., год постройки 1972</t>
  </si>
  <si>
    <t>Решение Совета депутатов Резов. с/п от 11.04.17 г. №18; акт приема передачи имущества от 13.04.2017 г.; Выписка из ЕГРН, № 13:10:0317001:691-13/001/2017-1 от 13.06.2017 г.</t>
  </si>
  <si>
    <t>Выписка из ЕГРН, № 13:10:0317001:691-13/001/2017-1 от 13.06.2017 г.</t>
  </si>
  <si>
    <t>с. Камаево, ул. Н.В. Шлукина, д. 6А</t>
  </si>
  <si>
    <t xml:space="preserve">13:10:0321001:304 </t>
  </si>
  <si>
    <t>площадь 532,6 кв.м., год постройки 1990</t>
  </si>
  <si>
    <t>Выписка из ЕГРН, № 13:10:0321001:304-13/001/2017-1 от 13.06.2017 г.</t>
  </si>
  <si>
    <t>Библиотека</t>
  </si>
  <si>
    <t>с. Рождествено, ул. Кулакова,  д. 44</t>
  </si>
  <si>
    <t>13:10:0118001:2365</t>
  </si>
  <si>
    <t>площадь 80,9 кв.м., год постройки 2006</t>
  </si>
  <si>
    <t>262 400,00</t>
  </si>
  <si>
    <t>Пост. Правит. РМ от 18.08.17 г. № 462, акт приема-передачи от 20.08.2017; Выписка из ЕГРН № 13:10:0118001:2365-13/001/2018-2 от 12.01.2018 г.</t>
  </si>
  <si>
    <t>Выписка из ЕГРН, № 13:10:0118001:2365-13/001/2018-3 от 17.01.2018 г.</t>
  </si>
  <si>
    <t>п/ст Оброчное, ул. Почтовая, д. 41А, пом 2</t>
  </si>
  <si>
    <t xml:space="preserve">13:10:0118003:999 </t>
  </si>
  <si>
    <t>площадь 431,5 кв.м., 1985 г.</t>
  </si>
  <si>
    <t>Решение Совета депутатов Р-Баев. с/п от 11.04.17 г. № 25; акт приема передачи имущества от 13.04.2017 г.; Выписка из ЕГРН, № 13:10:0118003:999-13/001/2017-1 от 14.06.2017 г.</t>
  </si>
  <si>
    <t>Выписка из ЕГРН, № 13:10:0118003:999-13/001/2017-1 от 14.06.2017 г.</t>
  </si>
  <si>
    <t xml:space="preserve"> п. Смольный, ул. Автогаражная, д. 12</t>
  </si>
  <si>
    <t>13:10:0319001:1329</t>
  </si>
  <si>
    <t>площадь 129,3 кв.м, год постройки  1965 г.</t>
  </si>
  <si>
    <t>133 395,96</t>
  </si>
  <si>
    <t>Пост. Правит. РМ от 18.08.17 г. № 462, акт приема-передачи от 18.08.2017; Выписка из ЕГРН № 13:10:0319001:1329-13/001/2018-1 от 07.06.2018 г.</t>
  </si>
  <si>
    <t>Выписка из ЕГРН, № 13:10:0319001:1329-13/001/2018-2 от 19.07.2018 г.</t>
  </si>
  <si>
    <t xml:space="preserve"> п. Калыша, ул. Школьная, д.1а</t>
  </si>
  <si>
    <t>13:10:0319002:334</t>
  </si>
  <si>
    <t>площадь  384,5 кв.м,, год постройки  1969 г.</t>
  </si>
  <si>
    <t xml:space="preserve">1 196 399,00 </t>
  </si>
  <si>
    <t>Пост. Правит. РМ от 18.08.17 г. № 462, акт приема-передачи от 18.08.2017; Выписка из ЕГРН, № 13:10:0319002:334-13/001/2018-1 от 24.05.2018 г.</t>
  </si>
  <si>
    <t>Выписка из ЕГРН, № 13:10:0319002:334-13/001/2018-2 от 19.07.2018 г.</t>
  </si>
  <si>
    <t xml:space="preserve"> с. Болдасево, ул. Советская, д. 27</t>
  </si>
  <si>
    <t xml:space="preserve">13:10:0303001:725 </t>
  </si>
  <si>
    <t>площадь 122,6  кв.м., год постройки 1985</t>
  </si>
  <si>
    <t>Соглашение о передаче осущ. части полномочий органов местного самоупр. Б-Сыр.с/п органам мест. самоупр Ичал. мун. р-на по решению вопроса местного значения в области культуры от 13.04.17, акт приема-передачи имущества от 13.04.2017;  Выписка из ЕГРН № 13:10:0303001:725-13/001/2017-1 от 27.07.2017 г.</t>
  </si>
  <si>
    <t>Выписка из ЕГРН, № 13:10:0303001:725-13/001/2017-1 от 27.07.2017 г.</t>
  </si>
  <si>
    <t xml:space="preserve"> с. Селищи, ул. Центральная, д. 36б</t>
  </si>
  <si>
    <t xml:space="preserve">13:10:0302003:768 </t>
  </si>
  <si>
    <t>площадь 209,7 кв.м., год постройки 1960</t>
  </si>
  <si>
    <t>Соглашение о передаче осущ. части полномочий органов местного самоупр. Б-Сыр.с/п органам мест. самоупр Ичал. мун. р-на по решению вопроса местного значения в области культуры от 13.04.17, акт приема-передачи имущества от 13.04.2017;  Выписка из ЕГРН № 13:10:0302003:768-13/001/2017-1 от 05.07.2017 г.</t>
  </si>
  <si>
    <t>Выписка из ЕГРН, № 13:10:0302003:768-13/001/2017-1 от 05.07.2017 г.</t>
  </si>
  <si>
    <t xml:space="preserve"> с. Береговые Сыреси, ул. Советская, д. 12</t>
  </si>
  <si>
    <t xml:space="preserve">13:10:0320001:650 </t>
  </si>
  <si>
    <t>площадь 104,7 кв.м., год постройки 1972</t>
  </si>
  <si>
    <t>Соглашение о передаче осущ. части полномочий органов местного самоупр. Б-Сыр.с/п органам мест. самоупр Ичал. мун. р-на по решению вопроса местного значения в области культуры от 13.04.17, акт приема-передачи имущества от 13.04.2017;  Выписка из ЕГРН № 13:10:0302001:650-13/001/2017-1 от 05.07.2017 г.</t>
  </si>
  <si>
    <t>Выписка из ЕГРН, № 13:10:0302001:650-13/001/2017-1 от 05.07.2017 г.</t>
  </si>
  <si>
    <t xml:space="preserve"> с. Инелей, ул. Ленинская, д. 37</t>
  </si>
  <si>
    <t xml:space="preserve">13:10:0320003:173 </t>
  </si>
  <si>
    <t>площадь 187,0 кв.м., год постройки 1972</t>
  </si>
  <si>
    <t>Решение Совета депутатов Тарх. с/п от 11.04.17 г. №28; акт приема передачи имущества от 13.04.2017 г.; Выписка из ЕГРН, № 13:10:0320003:173-13/001/2017-1 от 14.06.2017 г.</t>
  </si>
  <si>
    <t>Выписка из ЕГРН, № 13:10:0320003:173-13/001/2017-1 от 14.06.2017 г.</t>
  </si>
  <si>
    <t>с. Резоватово, 
ул. Советская, д. 8</t>
  </si>
  <si>
    <t>13:10:0317001:
682</t>
  </si>
  <si>
    <t>год постройки 1912, пл. 645,8 кв.м., 
литера А, 1-этажный, инв №89:226:002:000081580</t>
  </si>
  <si>
    <t>Свидетельство о гос. 
регистрации права от 26.05.2011 13 ГА 510307, постановление ВС МССР от 24.01.1992г. № 609XII</t>
  </si>
  <si>
    <t>Выписка из ЕГРН, № 13:10:0317001:682-13/065/2019-2 от 10.04.2019 г.</t>
  </si>
  <si>
    <t>Здание
 газовой котельной</t>
  </si>
  <si>
    <t>13:10:0317001:
699</t>
  </si>
  <si>
    <t>год постройки 1988, пл. 40,7 кв.м., 
литера А, 1-этажный, инв №89:226:002:000081590</t>
  </si>
  <si>
    <t>Свидетельство о гос. 
регистрации права от 10.06.2011 13 ГА 544166, постановление ВС МССР от 24.01.1992г. № 609XII</t>
  </si>
  <si>
    <t>Оперативное управление, свид-во 
о гос. регистрации от 31.05.2012г. 13ГА630981, распор. Админ. Ичал-го мун-го р-на РМ от 20.06.2011 №322-р</t>
  </si>
  <si>
    <t>Здание детского
 сада</t>
  </si>
  <si>
    <t>РМ, Ичалковский район, с. Ичалки, ул. Чинченкова, 
д. 3</t>
  </si>
  <si>
    <t>13:10:0106001:
3283</t>
  </si>
  <si>
    <t>нежилое, 1-эт.,об.пл. 225,9 кв.м, инв.№ 1397, лит. А,А1, год постройки 1946</t>
  </si>
  <si>
    <t>Пост. ВСМ ССР №609-ХII от 24.01.1992г. Свид.о гос.рег.права от 30.03.2009 г.              № 13ГА   305493</t>
  </si>
  <si>
    <t>МДОБУ "Ичалковский детский сад"</t>
  </si>
  <si>
    <t>Расп.Админ.Ич.мун.р-на РМ от 23.06.2009 г. №251-р; Акт приемки-пер. им. от 23.06.2009  г. Свид.о гос.рег.права от 28.08.2009 г.             № 13ГА   343941</t>
  </si>
  <si>
    <t>РМ, Ичалковский район, с. Кемля, пер. Больничный, 
д. 11</t>
  </si>
  <si>
    <t>13:10:0101018:174</t>
  </si>
  <si>
    <t>нежилое, 2-эт.,об.пл. 1176,5 кв.м, инв.№ 1393, лит. А,А1,А2,А3, год постройки 1976</t>
  </si>
  <si>
    <t>Пост. ВСМ ССР №609-ХII от 24.01.1992г. Свид.о гос.рег.права от 17.06.2009 г.              № 13ГА   324209</t>
  </si>
  <si>
    <t>МДОБУ "Кемлянский детский сад комбинированного вида"</t>
  </si>
  <si>
    <t>Здание Детского  сада на 115 мест с плавательным бассейном в с. Кемля Ичалковсокго муниципального района Республики Мордовия</t>
  </si>
  <si>
    <t>РМ, Ичалковский раойн, с. Кемля, пер. 2-ой Советский, д. 24</t>
  </si>
  <si>
    <t>13:10:0101015:238</t>
  </si>
  <si>
    <t>нежилое, 3-эт. об. пл. 2654,7 кв.м., год постройки 2016</t>
  </si>
  <si>
    <t>Решение Арбитражного суда РМ от 
06.10.2016, вступ. в законную силу от 06.10.2016 г., Выписка из ЕГРП от 17.10.2016 г., номер и дата гос. регистрации №13-13/001-13/001/055/2016-4979/1 от 17.10.2016</t>
  </si>
  <si>
    <t>МБДОУ "кемлянский детский сад "Радуга" комбинированного вида"</t>
  </si>
  <si>
    <t xml:space="preserve">Постан. Админ. Ичал. Р-на РМ от 17.10.2016  № 729, 
акт приема-передачи имущества от 17.10.2016 г., Выписка из ЕГРП от 19.10.2016 г., номер и дата гос. регистрации №13-13/001-13/001/055/2016-5277/1 от 19.10.2016 </t>
  </si>
  <si>
    <t>Комплектная трансформаторная подстанция киоскового типа мощностью 250/10/0,4кВУ1</t>
  </si>
  <si>
    <t xml:space="preserve">нежилое, год постройки 2016 </t>
  </si>
  <si>
    <t>Пост.Адм.Ич.мун.р-на  от 26.01.2018 г. № 51</t>
  </si>
  <si>
    <t>Здание овощехранилища</t>
  </si>
  <si>
    <t>1 848 669,0</t>
  </si>
  <si>
    <t>1 776 007,44</t>
  </si>
  <si>
    <t>Здание МДОУ "Ладский детский сад"</t>
  </si>
  <si>
    <t>РМ, Ичалковский район, с. Лада, ул. Ленинская, 23</t>
  </si>
  <si>
    <t>13:10:0309001:
936</t>
  </si>
  <si>
    <t>нежилое, 1-эт.,  об.пл. 324,9 кв.м, инв.№ 89:226:002:000047590, лит. А, год постройки 1978</t>
  </si>
  <si>
    <t>Пост. ВСМ ССР №609-ХII от 24.01.1992г. Свид.о гос.рег.права от 14.09.2010г.              № 13ГА   444950</t>
  </si>
  <si>
    <t>МДОБУ "Ладский детский сад"</t>
  </si>
  <si>
    <t>Расп.Админ.Ич.мун.р-на РМ от 04.10.2010 г. №494-р; Акт приемки-пер. им. от 04.10.2010 г. Свид.о гос.рег.права от 14.10.2010 г.            № 13ГА   454173</t>
  </si>
  <si>
    <t>13:10:0309001:
874</t>
  </si>
  <si>
    <t>нежилое, 1-эт.,  об.пл. 26,2 кв.м, инв.№ 89:226:002:000080460, лит. Б, год постройки  1978</t>
  </si>
  <si>
    <t>Пост. ВС РФ №3020-1 от 27.12.1991г. Свид.о гос.рег.права от 15.02.2011г.              № 13ГА   477951</t>
  </si>
  <si>
    <t xml:space="preserve">Расп.Админ.Ич.мун.р-на РМ от 02.03.2011 г. №92-р, выписка из ЕГРП, №  13:10:0309001:874-13/066/2019-1 от 28.03.2019 </t>
  </si>
  <si>
    <t>Здание детского сада</t>
  </si>
  <si>
    <t>РМ, Ичалковский район, пос. Станция Оброчное, ул. Мира, 2"А"</t>
  </si>
  <si>
    <t>13:10:0118003:874</t>
  </si>
  <si>
    <t>нежилое, 1-эт.,об.пл. 291,4 кв.м, инв.№ 7292, лит. А,А1, год постройки 1978</t>
  </si>
  <si>
    <t>Пост. ВСМ ССР №609-ХII от 24.01.1992г. Свид.о гос.рег.права от 01.07.2009 г.              № 13ГА   325593</t>
  </si>
  <si>
    <t xml:space="preserve">МДОБУ "Оброченский Детский сад" </t>
  </si>
  <si>
    <t>Расп.Админ.Ич.мун.р-на РМ от 05.08.2009 г. №463-р; Акт приемки-пер. им. от 05.08.2009  г. Свид.о гос.рег.права от 01.10.2009 г.             № 13ГА   354525</t>
  </si>
  <si>
    <t>РМ, Ичалковский район, с. Оброчное, ул. Юбилейная, 19</t>
  </si>
  <si>
    <t>13:10:0113001:
1389</t>
  </si>
  <si>
    <t>нежилое, 1-эт.,об.пл. 304,5 кв.м, инв.№ 3872, лит. А,А1, год постройки 1978</t>
  </si>
  <si>
    <t>Пост. ВСМ ССР №609-ХII от 24.01.1992г. Свид.о гос.рег.права от 01.07.2009 г.              № 13ГА   325594</t>
  </si>
  <si>
    <t xml:space="preserve">МДОБУ "Оброченский детский сад №2" </t>
  </si>
  <si>
    <t>Расп.Админ.Ич.мун.р-на РМ от 31.08.2009 г. №500-р; Акт приемки-пер. им. от 31.08.2009  г. Свид.о гос.рег.права от 07.10.2009 г.             № 13ГА  354684</t>
  </si>
  <si>
    <t>РМ, Ичалковский район, пос. Смольный, ул. Заводская, 7</t>
  </si>
  <si>
    <t>13:10:0319001:
1156</t>
  </si>
  <si>
    <t>нежилое, 1-эт., об.пл. 314,2 кв.м, инв.№ 2991, лит. А, год постройки 1969</t>
  </si>
  <si>
    <t>Пост. ВСМ ССР №609-ХII от 24.01.1992г. Свид.о гос.рег.права от 15.01.2010г.              № 13ГА   357384</t>
  </si>
  <si>
    <t>МДОБУ "Смольненский детский сад"</t>
  </si>
  <si>
    <t>Расп.Админ.Ич.мун.р-на РМ от 22.12.2009г. №738-р; Акт приемки-пер. им. от 22.12.2009г. Свид.о гос.рег.права от 15.01.2010 г.              № 13ГА   357385</t>
  </si>
  <si>
    <t>Здание МОУ 
"Баевская начальная общеобразовательная школа"</t>
  </si>
  <si>
    <t>431656, РМ, Ичалковский район, д. Баево, ул. 1 Мая, 19 А</t>
  </si>
  <si>
    <t>13:10:0118002:
1002</t>
  </si>
  <si>
    <t>нежилое, 1-эт.,об.пл. 370 кв.м, инв.№ 89:22660026000014040, лит. А, год постройки 1988</t>
  </si>
  <si>
    <t>Пост. ВСМ ССР №609-ХII от 24.01.1992г. Свид.о гос.рег.права от 02.08.2010 г.              № 13ГА   451500</t>
  </si>
  <si>
    <t>МОБУ "Баевская НОШ"</t>
  </si>
  <si>
    <t>Расп.Админ.Ич.мун.р-на РМ от 30.08.2010 г. №399-р; Акт приемки-пер. им. от 30.08.2010  г. Свид.о гос.рег.права от 21.10.2010 г.             № 13ГА   456059</t>
  </si>
  <si>
    <t xml:space="preserve">Здание
 школы </t>
  </si>
  <si>
    <t>с. Береговые-Сыреси,  ул. Советская, д. 7б</t>
  </si>
  <si>
    <t>13:10:0302001:671</t>
  </si>
  <si>
    <t>год постройки 2006, пл. 1304,5 кв.м., 
литера А, 1-этажный, инв № 7074</t>
  </si>
  <si>
    <t>Свидетельство о гос. 
регистрации права от 27.07.2010 13 ГА 451340, распор. Правительства РМ от 24.12.2007г. №1295-р, акт приема-передачи осн. Ср-в от 05.03.2009 №9</t>
  </si>
  <si>
    <t>МОБУ "Берегово-Сыресевская СОШ" 
Ичал. Мун. р-на РМ</t>
  </si>
  <si>
    <t>Оперативное управление, свид-во о гос. регистрации от 22.03.2011г. 13ГА514248, распор. Админ. Ичал-го мун-го р-на РМ от 23.09.2010 №464-р, акт приема-передачи имущества от 23.09.2010 г.</t>
  </si>
  <si>
    <t>13:10:0302001:672</t>
  </si>
  <si>
    <t>год постройки 2006, пл. 26,3 кв.м., 
литера А, 1-этажный, инв № 1075</t>
  </si>
  <si>
    <t>Свидетельство о гос. 
регистрации права от 29.07.2010 13 ГА 451399, распор. Правительства РМ от 24.12.2007г. №1295-р, акт приема-передачи осн. Ср-в от 05.03.2009 №9</t>
  </si>
  <si>
    <t>Оперативное управление, свид-во о гос. регистрации от 22.03.2011г. 13ГА514249, распор. Админ. Ичал-го мун-го р-на РМ от 23.09.2010 №464-р, акт приема-передачи имущества от 23.09.2010 г.</t>
  </si>
  <si>
    <t xml:space="preserve">Здание школы 
</t>
  </si>
  <si>
    <t>с. Тарханово, ул. Семашко, 39</t>
  </si>
  <si>
    <t>13:10:0320001:
633</t>
  </si>
  <si>
    <t>год постройки 1868, кап. ремонт 1968, пл. 633,5 кв.м., 
литера А, А1, 1-этажный, инв № 89:226:002:000077100</t>
  </si>
  <si>
    <t>01.01.1930</t>
  </si>
  <si>
    <t>Свидетельство о гос. 
регистрации права от 15.02.2011 13 ГА 477944, постановление ВС РФ от 24.01.1992г. № 609XII</t>
  </si>
  <si>
    <t>МОБУ "Тархановская
 СОШ"</t>
  </si>
  <si>
    <t>Распор. Адм. Ичал. мун-го р-на  от 03.03.2011 № 99-р, акт приема-передачи имущества 03.03.2011, свид.-во о гос. регистрации от 22.04.2011 13 ГА508577</t>
  </si>
  <si>
    <t xml:space="preserve">Здание котельной </t>
  </si>
  <si>
    <t>13:10:0320001:
677</t>
  </si>
  <si>
    <t>год постройки 1995 пл. 8,6 кв.м., 
литера Б, 1-этажный, инв № 7711 от 13.06.2009</t>
  </si>
  <si>
    <t>Акт приемки законченного стоит. Объекта газораспред. Системы от 30.08.1995, выписка из пост. Главы Админ. от 30.08.1995 №345, свид. о гос. регистрации права от 15.02.2011 13 га477956</t>
  </si>
  <si>
    <t>Распор. Адм. Ичал. мун-го р-на  от 03.03.2011 № 99-р, акт приема-передачи имущества 03.03.2011, свид.-во о гос. регистрации от 22.04.2011 13 ГА508579</t>
  </si>
  <si>
    <t>Здание школы</t>
  </si>
  <si>
    <t>431641,  РМ, Ичалковский район, с. Гуляево, ул. Советская, 44</t>
  </si>
  <si>
    <t>13:10:0205001:
962</t>
  </si>
  <si>
    <t>нежилое,  об.пл. 2054,6 кв.м, инв.№ 5697, лит. А, год постройки 1999</t>
  </si>
  <si>
    <t>Пост.от 21.02.2000 г. №81; Акт приема-пер. от 22.03.2000 г.; Св.о гос.рег.от 21.09.2010 г. № 13ГА  445225</t>
  </si>
  <si>
    <t>МОБУ "Гуляевская СОШ"</t>
  </si>
  <si>
    <t xml:space="preserve">Свидет-во о гос. Регистрации права от 18.10.2010 13ГА454386, Расп. Админ .Ич.мун.р-на РМ от 28.09.2010 г. №472-р </t>
  </si>
  <si>
    <t>Котельной</t>
  </si>
  <si>
    <t>13:10:0205001:
875</t>
  </si>
  <si>
    <t>нежилое,  об.пл. 67 кв.м, инв.№ 89:226:002:000079970, лит. Б, год постройки 1997</t>
  </si>
  <si>
    <t>Пост.Гл.Адм.Ич.р-на РМ от 02.09.1997 г. № 201; Св.о гос.рег.от 19.10.2010 г. № 13ГА  454425</t>
  </si>
  <si>
    <t>Расп.Админ.Ич.мун.р-на РМ от 28.09.2010 г. №472-р; Акт приемки-пер. им. от 28.09.2010 г. Свид.о гос.рег.права от 19.10.2010 г.  № 13ГА   454424</t>
  </si>
  <si>
    <t>13:10:0205001:
1028</t>
  </si>
  <si>
    <t>нежилое,  1-эт., об.пл. 141,7 кв.м, инв.№ 89:226:002:000079980, лит. В, год постройки 1998</t>
  </si>
  <si>
    <t>Пост.Гл.Адм.Ич.р-на РМ от 04.12.1998 г. № 279; Св.о гос.рег.от 31.08.2011 г. № 13ГА  530218</t>
  </si>
  <si>
    <t>Расп.Админ.Ич.мун.р-на РМ от 09.09.2011 г. №479-р;  Свид.о гос.рег.права от 31.05.2012 г.             № 13ГА 630979</t>
  </si>
  <si>
    <t>Здание школы с пристройкой</t>
  </si>
  <si>
    <t>431655, РМ, Ичалковский район, с. Ичалки, ул. Школьная, 2 а</t>
  </si>
  <si>
    <t>13:10:0106001:
3423</t>
  </si>
  <si>
    <t>нежилое, 2-эт.,подземных эт.-1, об.пл. 3071,2 кв.м, инв.№ 89:226:002:000013960, лит. А,А1,А2, год постройки 1970</t>
  </si>
  <si>
    <t>Пост. ВСМ ССР №609-ХII от 24.01.1992г. Свид.о гос.рег.права от 20.10.2010г.              № 13ГА   456008</t>
  </si>
  <si>
    <t xml:space="preserve"> МОБУ "Ичалковская СОШ"</t>
  </si>
  <si>
    <t>Расп.Админ.Ич.мун.р-на РМ от 19.01.2011 г. №9-р; Акт приемки-пер. им. от 19.01.2011 г.  Свид.о гос.рег.права от 15.03.2011 г.          № 13ГА   512756</t>
  </si>
  <si>
    <t>13:10:0106001:
2945</t>
  </si>
  <si>
    <t>нежилое, 1-эт.,об.пл. 184,4 кв.м, инв.№ 89:226:002:000014070, лит. Б, год постройки 1970</t>
  </si>
  <si>
    <t>Пост. ВС РФ №3020-1 от 27.12.1991г. Свид.о гос.рег.права от 20.10.2010 г.              № 13ГА   456007</t>
  </si>
  <si>
    <t>Расп.Админ.Ич.мун.р-на РМ от 19.01.2011 г. №9-р; Акт приемки-пер. им. от 19.01.2011 г.  Свид.о гос.рег.права от 15.03.2011 г.          № 13ГА   512757</t>
  </si>
  <si>
    <t>с. Лобаски, ул. 
И.М. Яушева, д. 1</t>
  </si>
  <si>
    <t>13:10:0311001:
880</t>
  </si>
  <si>
    <t>нежилое, 2-эт., пл. 1194 кв.м., 
лит. А,  инв.№89:226:
002:000080520, год постройки 1984</t>
  </si>
  <si>
    <t>Свидетельство о гос. 
регистрации права от 20.10.2010 13 ГА456010, постановление ВС РФ от 24.01.1992г. № 609XII</t>
  </si>
  <si>
    <t>структурное подразделение Лобаски</t>
  </si>
  <si>
    <t>Свидетельство о гос. 
регистрации права от 16.02.2011 13 ГА477976, Распор. Адм. Ичал. мун-го р-на  от 21.01.2011 № 11-р, акт приема-передачи от 21.01.2011</t>
  </si>
  <si>
    <t>Здание
 котельной</t>
  </si>
  <si>
    <t>13:10:0311001:882</t>
  </si>
  <si>
    <t>нежилое, 1-эт., пл. 16,7 кв.м., 
лит. А,  инв.№89:226:
002:000080530, год постройки 2003</t>
  </si>
  <si>
    <t>Свидетельство о гос. 
регистрации права от 20.10.2010 13 ГА456009, постановление главы админ. Ичал. Р-на РМ от 27.08.2003г. №401</t>
  </si>
  <si>
    <t>Свидетельство о гос. 
регистрации права от 16.02.2011 13 ГА477975, Распор. Адм. Ичал. мун-го р-на  от 21.01.2011 № 11-р, акт приема-передачи от 21.01.2011</t>
  </si>
  <si>
    <t>"Строительство комплексной спортивной площадки в с. Ичалки Ичалковского муниципального района РМ"</t>
  </si>
  <si>
    <t>с. Ичалки</t>
  </si>
  <si>
    <t>13:10:0106001:4474</t>
  </si>
  <si>
    <t>сооружения спортивно-оздоровительные, год постройки 2018, площадь 5390 кв.м.</t>
  </si>
  <si>
    <t>Выписка из ЕГРП от 11.09.2019 г. № 13:10:0106001:4474-13/038/2019-3</t>
  </si>
  <si>
    <t>постан. Адмн. Ичал. Р-на № 514 от 19.09.2019, акт приема-передачи от 19.09.2019. Выписка из ЕГРП от 02.10.2019 г. № 13:10:0106001:4474-13/066/2019-4</t>
  </si>
  <si>
    <t>с. Кемля, ул. Советская, д. 68 а</t>
  </si>
  <si>
    <t>13:10:0101032:54</t>
  </si>
  <si>
    <t>год постройки 1986 пл. 5302,9 кв.м., 
литера А,А1,А2, 3-этажный, инв № 1388 от 23.01.1989</t>
  </si>
  <si>
    <t>Свидетельство о гос. 
регистрации права от 06.08.2012 13 ГА 662470, постановление ВС РФ от 24.01.1992г. № 609XII</t>
  </si>
  <si>
    <t>МОБУ "Кемлянская 
СОШ"</t>
  </si>
  <si>
    <t>Распор. Адм. Ичал. мун-го р-на  от 03.09.2012 № 288-р, акт приема передачи имущества от 03.09.2012, свидет-ао о гос. Рег. права от 04.02.2013 № 13ГА 717039</t>
  </si>
  <si>
    <t>Здание начальной школы</t>
  </si>
  <si>
    <t>13:10:0101032:55</t>
  </si>
  <si>
    <t>год постройки 1951 пл. 241,9 кв.м., 
литера А, 1-этажный, инв № 1391 от 13.01.1989</t>
  </si>
  <si>
    <t>Свидетельство о гос. 
регистрации права от 06.08.2012 13 ГА 662471, постановление ВС РФ от 24.01.1992г. № 609XII</t>
  </si>
  <si>
    <t>Распор. Адм. Ичал. мун-го р-на  от 03.09.2012 № 288-р, акт приема передачи имущества от 03.09.2012, свидет-ао о гос. Рег. права от 04.02.2013 № 13ГА 717040</t>
  </si>
  <si>
    <t>431646, РМ, Ичалковский район, с. Кергуды, ул. Андрея Егорова, д.57</t>
  </si>
  <si>
    <t>13:10:0208001:
662</t>
  </si>
  <si>
    <t>нежилое, 1-эт.,об.пл. 403,8 кв.м, инв.№ 89:226:002:000080350, лит. А,А1, год постройки 1987</t>
  </si>
  <si>
    <t>Пост. ВСМ ССР №609-ХII от 24.01.1992г. Свид.о гос.рег.права от 09.08.2010 г.             № 13ГА   452246</t>
  </si>
  <si>
    <t>МОБУ "Кергудская СОШ"</t>
  </si>
  <si>
    <t>Расп.Админ.Ич.мун.р-на РМ от 13.09.2010 г. №432-р; Акт приемки-пер. им. от 13.09.2010  г. Свид.о гос.рег.права от 28.10.2010 г.             № 13ГА   456399</t>
  </si>
  <si>
    <t xml:space="preserve">Здание школы № 1 </t>
  </si>
  <si>
    <t>431650,  РМ,. Ичалковский район, с. Лада, ул. Первомайская, 2</t>
  </si>
  <si>
    <t>13:10:0309001:873</t>
  </si>
  <si>
    <t>нежилое, 1-эт., об.пл. 427,8 кв.м, инв.№ 89:226:002:000047700, лит. А, год постройки 1941</t>
  </si>
  <si>
    <t>Пост. ВСМ ССР №609-ХII от 24.01.1992г. Свид.о гос.рег.права от 15.02.2011 г. № 13ГА   477950</t>
  </si>
  <si>
    <t>МОБУ "Ладская СОШ"</t>
  </si>
  <si>
    <t>Расп.Админ.Ич.мун.р-на РМ от 02.03.2011г. №91-р; Акт приемки-пер. им. от 02.03.2011г. Свид.о гос.рег.права от 15.03.2011г.             № 13ГА   512743</t>
  </si>
  <si>
    <t xml:space="preserve">Здание школы № 2 </t>
  </si>
  <si>
    <t>13:10:0309001:919</t>
  </si>
  <si>
    <t>нежилое, 1-эт., об.пл. 502,7 кв.м, инв.№ 89:226:002:000047640, лит. Б, Б1, год постройки 1898</t>
  </si>
  <si>
    <t>Пост. ВСМ ССР №609-ХII от 24.01.1992г. Свид.о гос.рег.права от 22.02.2011г.              № 13ГА   478314</t>
  </si>
  <si>
    <t>Расп.Админ.Ич.мун.р-на РМ от 02.03.2011г. №91-р; Акт приемки-пер. им. от 02.03.2011г. Свид.о гос.рег.права от 15.03.2011г.             № 13ГА   512740</t>
  </si>
  <si>
    <t>Здание интерната</t>
  </si>
  <si>
    <t>431650,  РМ,. Ичалковский район, с. Лада, ул. Ленинская, 2</t>
  </si>
  <si>
    <t>13:10:0309001:
952</t>
  </si>
  <si>
    <t>нежилое, 1-эт., об.пл. 100,1 кв.м, инв.№ 89:226:002:000047630, лит. В, год постройки 1970</t>
  </si>
  <si>
    <t>Пост. ВС РФ №3020-1 от 27.12.1991г. Свид.о гос.рег.права от 15.02.2011г.              № 13ГА   477955</t>
  </si>
  <si>
    <t>Расп.Админ.Ич.мун.р-на РМ от 02.03.2011г. №91-р; Акт приемки-пер. им. от 02.03.2011г. Свид.о гос.рег.права от 15.03.2011г.             № 13ГА   512741</t>
  </si>
  <si>
    <t>Здание столовой</t>
  </si>
  <si>
    <t>13:10:0309001:
974</t>
  </si>
  <si>
    <t>нежилое, 1-эт., об.пл. 103,2 кв.м, инв.№ 89:226:002:000047610, лит. Ж, год постройки 1974</t>
  </si>
  <si>
    <t>Пост. ВС РФ №3020-1 от 27.12.1991г. Свид.о гос.рег.права от 15.02.2011г.              № 13ГА   477926</t>
  </si>
  <si>
    <t>Расп.Админ.Ич.мун.р-на РМ от 02.03.2011г. №91-р; Акт приемки-пер. им. от 02.03.2011г. Свид.о гос.рег.права от 15.03.2011г.             № 13ГА   512742</t>
  </si>
  <si>
    <t>13:10:0309001:
920</t>
  </si>
  <si>
    <t>нежилое, 1-эт., об.пл. 97,2 кв.м, инв.№ 89:226:002:000080900, лит. Д, год постройки 1973</t>
  </si>
  <si>
    <t>Пост. ВС РФ №3020-1 от 27.12.1991г. Свид.о гос.рег.права от 15.02.2011г.              № 13ГА   477927</t>
  </si>
  <si>
    <t>Расп.Админ.Ич.мун.р-на РМ от 02.03.2011г. №91-р; Акт приемки-пер. им. от 02.03.2011г. Свид.о гос.рег.права от 15.03.2011г.             № 13ГА   512739</t>
  </si>
  <si>
    <t>13:10:0309001:
858</t>
  </si>
  <si>
    <t>нежилое, 1-эт., об.пл. 40,5 кв.м, инв.№ 89:226:002:000080910, лит. Е, год постройки 1973</t>
  </si>
  <si>
    <t>Пост. ВС РФ №3020-1 от 27.12.1991г. Свид.о гос.рег.права от 15.02.2011г.              № 13ГА   477928</t>
  </si>
  <si>
    <t>Расп.Админ.Ич.мун.р-на РМ от 02.03.2011г. №91-р; Акт приемки-пер. им. от 02.03.2011г. Свид.о гос.рег.права от 15.03.2011г.             № 13ГА   512744</t>
  </si>
  <si>
    <t xml:space="preserve"> </t>
  </si>
  <si>
    <t>Здание
школы</t>
  </si>
  <si>
    <t>с. Оброчное, ул. Ленина,  д. 106</t>
  </si>
  <si>
    <t>13:10:0113001:
1255</t>
  </si>
  <si>
    <t>2-этаж., пл. 1268,2 кв.м., лит. А
инв. №89:226:002:000013980, год постройки 1963</t>
  </si>
  <si>
    <t>Свидетельство о гос. 
регистрации права от 09.11.2011 13 ГА 564689, разреш. на ввод объекта в эксп. от 31.08.2011г. №RU1350314-38, выдано Админ. Оброч. с/п Ичал. мун. р-на РМ, постан. №609-XII от 24.01.1992г.</t>
  </si>
  <si>
    <t>МОБУ "Оброченская СОШ" 
Ичал. Мун. р-на РМ</t>
  </si>
  <si>
    <t>Свидетельство о гос. 
регистрации права от 01.03.2010 13 ГА 379035, распор. Админ. Ичал. Мун. р-на РМ от 01.03.2010 №104-р, акт приема-передачи от 01.03.2010 № 104-р</t>
  </si>
  <si>
    <t>Производственное здание</t>
  </si>
  <si>
    <t>13:10:0113001:
1253</t>
  </si>
  <si>
    <t>год постройки 1963, пл. 216,6 кв.м., 
литера В, 1-этажный, инв №89:226:002:000013990</t>
  </si>
  <si>
    <t>Свидетельство о гос. 
регистрации права от 10.10.2011 13 ГА 566155, постановление ВС РФ от 27.12.1991г. №3020-1</t>
  </si>
  <si>
    <t>Свидет-во о гос. Регис. Права от 16.11.2011 г. № 13ГА564121, распор. Админ. Ичалк. мун. 
р-на от 13.10.2011г. №537-р</t>
  </si>
  <si>
    <t>Здание спортзала</t>
  </si>
  <si>
    <t>13:10:0113001:
1254</t>
  </si>
  <si>
    <t>год постройки 1966, пл. 293,6 кв.м., 
литера Б,Б1,Б2, 1-этажный, инв №89:226:002:000014000</t>
  </si>
  <si>
    <t>Свидетельство о гос. 
регистрации права от 10.10.2011 13 ГА 566156, постановление ВС РФ от 27.12.1991г. №3020-1</t>
  </si>
  <si>
    <t>Свидет-во о гос. Регис. Права от 16.11.2011 г. № 13ГА564122, распор. Админ. Ичалк. мун. 
р-на от 13.10.2011г. №537-р</t>
  </si>
  <si>
    <t>431650, РМ, Ичалковский район, пос. Октябрьский, ул. Школьная,д.1</t>
  </si>
  <si>
    <t>13:10:031002:
165</t>
  </si>
  <si>
    <t>нежилое, 2-эт., об.пл. 888,6 кв.м, инв.№ 89:226:002:000080630, лит. А, А1, год постройки 1980</t>
  </si>
  <si>
    <t>Пост. ВСМ ССР №609-ХII от 24.01.1992г. Свид.о гос.рег.права от 29.12.2010г.              № 13ГА   474140</t>
  </si>
  <si>
    <t>МОБУ "Октябрьская ООШ"</t>
  </si>
  <si>
    <t>Расп.Админ.Ич.мун.р-на РМ от 02.02.2011г. №32-р; Акт приемки-пер. им. от 02.02.2011г. Свид.о гос.рег.права от 09.03.2011г.             № 13ГА   477351</t>
  </si>
  <si>
    <t>13:10:0310002:
166</t>
  </si>
  <si>
    <t xml:space="preserve">нежилое, 1-эт., об.пл. 26,2 кв.м, инв.№ 89:226:002:000080640, лит. Б, год постройки 1995  </t>
  </si>
  <si>
    <t>Акт приемки законч.строит-ва объекта газораспр.системы от 28.08.1995 г.;   Постан.Главы Адм.р.п.Кемля Ич.р-на РМ № 342 от 28.08.1995 г.  Св.о гос.рег.права от 15.02.2011 г. № 13ГА  477952</t>
  </si>
  <si>
    <t>Расп.Админ.Ич.мун.р-на РМ от 02.02.2011г. №32-р; Акт приемки-пер. им. от 02.02.2011г. Свид.о гос.рег.права от 09.03.2011г.             № 13ГА   477364</t>
  </si>
  <si>
    <t>с. Пермеево, ул. Садовая, д. 5</t>
  </si>
  <si>
    <t>13:10:0315001:
504</t>
  </si>
  <si>
    <t>1-эт., общ. пл. 12,4 кв.м., инв №89:226:002:000079760, лит.А, год постройки 2002</t>
  </si>
  <si>
    <t>Свидетельство о гос. 
регистрации права от 14.07.2010 13 ГА 450720, постановление Главы Админ. Ичал-го р-на РМ от 26.08.2002г. №342</t>
  </si>
  <si>
    <t>МОБУ "Пермеевская ООШ" Ичалковского 
мун-го р-на РМ</t>
  </si>
  <si>
    <t>Оперативное управление, свид-во 
о гос. регистрации от 23.08.2010г. 13ГА451682, акт приема передачи имущества от 23.07.2010, распор. Админ. Ичал-го мун-го р-на РМ с. Кемля от 23.07.2010 №354-р</t>
  </si>
  <si>
    <t xml:space="preserve">Здание школы </t>
  </si>
  <si>
    <t>13:10:0315001:
576</t>
  </si>
  <si>
    <t>1-эт., общ. пл. 681,1 кв.м., инв №89:226:002:000057890, лит. А, год постройки 2002</t>
  </si>
  <si>
    <t>Свидетельство о гос. 
регистрации права от 14.07.2010 13 ГА 450721, постановление Главы Админ. Ичал-го р-на РМ от 26.12.2002г. №427</t>
  </si>
  <si>
    <t>Оперативное управление, свид-во 
о гос. регистрации от 16.08.2010г. 13ГА452413, распор. Админ. Ичал-го мун-го р-на РМ с. Кемля от 23.07.2010 №354-р</t>
  </si>
  <si>
    <t>431656, РМ, Ичалковский район, с. Рождествено, ул. Первомайская , д.6</t>
  </si>
  <si>
    <t>13:10:0118001:
2124</t>
  </si>
  <si>
    <t>нежилое, 2-эт.,об.пл. 1912,7 кв.м, инв.№ 89:226:002:000014020, лит. А,А1, год постройки 1975</t>
  </si>
  <si>
    <t>Пост. ВСМ ССР №609-ХII от 24.01.1992г. Свид.о гос.рег.права от 21.10.2010 г.              № 13ГА   456081</t>
  </si>
  <si>
    <t xml:space="preserve">МОБУ "Рождественская СОШ"   </t>
  </si>
  <si>
    <t>Расп.Админ.Ич.мун.р-на РМ от 25.10.2010 г. №547-р; Акт приемки-пер. им. от 25.10.2010  г. Свид.о гос.рег.права от 03.12.2010 г.             № 13ГА   489383</t>
  </si>
  <si>
    <t>13:10:0118001:
2168</t>
  </si>
  <si>
    <t xml:space="preserve">нежилое, 1-эт.,об.пл. 473 кв.м, инв.№ 89:226:002:000014030, лит. Б, год постройки 1910 </t>
  </si>
  <si>
    <t>Пост. ВСМ ССР №609-ХII от 24.01.1992г. Свид.о гос.рег.права от 21.10.2010 г.              № 13ГА   456061</t>
  </si>
  <si>
    <t>Расп.Админ.Ич.мун.р-на РМ от 03.12.2010 г. №547-р; Акт приемки-пер. им. от 03.12.2010  г. Свид.о гос.рег.права от 03.12.2010 г.             № 13ГА   489384</t>
  </si>
  <si>
    <t>13:10:0118001:
2032</t>
  </si>
  <si>
    <t>нежилое, 1-эт.,об.пл. 232,2 кв.м, инв.№ 89:226:002:000080480, лит. В, год постройки 1975</t>
  </si>
  <si>
    <t>Пост. ВС РФ №3020-1 от 27.12.1991г. Свид.о гос.рег.права от 01.11.2010г.              № 13ГА   438586</t>
  </si>
  <si>
    <t>Расп.Админ.Ич.мун.р-на РМ от 25.10.2010 г. №547-р; Акт приемки-пер. им. от 25.10.2010  г. Свид.о гос.рег.права от 03.12.2010 г.             № 13ГА   489385</t>
  </si>
  <si>
    <t>431660, РМ, Ичалковский район, пос. Смольный, ул. Школьная, д.1а</t>
  </si>
  <si>
    <t>13:10:0319001:1140</t>
  </si>
  <si>
    <t>нежилое, 2-эт., об.пл. 2037,1 кв.м, инв.№ 89:226:002:000029760, лит. А, А1, А2, год постройки 1971, год постройки пристроя 1989</t>
  </si>
  <si>
    <t>Пост. ВСМ ССР №609-ХII от 24.01.1992г. Свид.о гос.рег.права от 23.11.2010 г.              № 13ГА   489797</t>
  </si>
  <si>
    <t>МОБУ "Смольненская ООШ"</t>
  </si>
  <si>
    <t>Расп.Админ.Ич.мун.р-на РМ от 26.01.2011г. №20-р; Акт приемки-пер. им. от 26.01.2011 г. Свид.о гос.рег.права от 11.03.2011г.              № 13ГА  512631</t>
  </si>
  <si>
    <t xml:space="preserve">Котельная </t>
  </si>
  <si>
    <t>431660, РМ, Ичалковский район, пос. Смольный, ул. Школьная, д.1б</t>
  </si>
  <si>
    <t>13:10:0319001:
1322</t>
  </si>
  <si>
    <t>нежилое, 1-эт., об.пл. 72,1 кв.м, инв.№ 89:226:002:000029770, лит. Б, год постройки 1981</t>
  </si>
  <si>
    <t>Пост. ВС РФ №3020-1 от 27.12.1991г.  Свид.о гос.рег.права от 15.02.2011 г.              № 13ГА   477945</t>
  </si>
  <si>
    <t>Расп.Админ.Ич.мун.р-на РМ от 26.01.2011г. №20-р; Акт приемки-пер. им. от 26.01.2011 г. Свид.о гос.рег.права от 14.03.2010 г.              № 13ГА   512669</t>
  </si>
  <si>
    <t>Столовая</t>
  </si>
  <si>
    <t>431660, РМ, Ичалковский район, пос. Смольный, ул. Школьная, д.1 в</t>
  </si>
  <si>
    <t>13:10:0319001:
1141</t>
  </si>
  <si>
    <t>нежилое, 1-эт., об.пл. 62,1 кв.м, инв.№ 89:226:002:000029610, лит. В, год постройки 1985</t>
  </si>
  <si>
    <t>Пост. ВС РФ №3020-1 от 27.12.1991г.  Свид.о гос.рег.права от 15.02.2011 г.              № 13ГА   477946</t>
  </si>
  <si>
    <t>Расп.Админ.Ич.мун.р-на РМ от 26.01.2011г. №20-р; Акт приемки-пер. им. от 26.01.2011 г. Свид.о гос.рег.права от 14.03.2010 г.              № 13ГА   512668</t>
  </si>
  <si>
    <t>Водопроводные сети по ул. Комсомольская</t>
  </si>
  <si>
    <t>с. Лада, ул. Комсомольская</t>
  </si>
  <si>
    <t>13:10:0309001:1152</t>
  </si>
  <si>
    <t>год постройки 1961, протяженность 212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</si>
  <si>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13:10:0309001:1152-13/065/2019-5 от 30.10.2019 </t>
  </si>
  <si>
    <t>МУП "Торговый рынок Ичалковского муниципального района Республики Мордовия"</t>
  </si>
  <si>
    <t>Пост. админ. Ич. мун.р-на от 12.11.2019 г. № 663,  право хозяйственного  ведения</t>
  </si>
  <si>
    <t>Водопроводные сети по ул. Первомайская</t>
  </si>
  <si>
    <t>с. Лада, ул. Первомайская</t>
  </si>
  <si>
    <t>13:10:0309001:1158</t>
  </si>
  <si>
    <t>год постройки 1961, протяженность 1618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</si>
  <si>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13:10:0309001:1158-13/035/2019-5 от 01.11.2019 </t>
  </si>
  <si>
    <t>Водопроводные сети по ул. Тельмана</t>
  </si>
  <si>
    <t>с. Лада, ул. Т ельмана</t>
  </si>
  <si>
    <t>13:10:0309001:1157</t>
  </si>
  <si>
    <t>год постройки 1961, протяженность 1105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</si>
  <si>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13:10:0309001:1157-13/035/2019-5 от 01.11.2019 </t>
  </si>
  <si>
    <t>Водопроводные сети по ул. Ленинская</t>
  </si>
  <si>
    <t>с. Лада, ул. Ленинская</t>
  </si>
  <si>
    <t>13:10:0309001:1153</t>
  </si>
  <si>
    <t>год постройки 1961, протяженность 931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</si>
  <si>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13:10:0309001:1153-13/035/2019-5 от 01.11.2019 </t>
  </si>
  <si>
    <t>Водопроводные сети по ул. Базарная</t>
  </si>
  <si>
    <t>с. Лада, ул. Базарная</t>
  </si>
  <si>
    <t>13:10:0309001:1148</t>
  </si>
  <si>
    <t>год постройки 1961, протяженность 195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</si>
  <si>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13:10:0309001:1148-13/066/2019-4 от 05.11.2019 </t>
  </si>
  <si>
    <t>Водопроводные сети по ул.  Чкалова</t>
  </si>
  <si>
    <t>с. Лада, ул. Чкалова</t>
  </si>
  <si>
    <t>13:10:0309001:1155</t>
  </si>
  <si>
    <t>год постройки 1961, протяженность 908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</si>
  <si>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13:10:0309001:1155-13/036/2019-5 от 05.11.2019 </t>
  </si>
  <si>
    <t>Водопроводные сети по ул.  Кирова</t>
  </si>
  <si>
    <t>с. Лада, ул. Кирова</t>
  </si>
  <si>
    <t>13:10:0309001:1156</t>
  </si>
  <si>
    <t>год постройки 1961, протяженность  1584 м.</t>
  </si>
  <si>
    <t xml:space="preserve">Постановление администрации Ладского сельского поселения № 93, выдан 14.10.2019, акт приема-передачи имущества, выдан 14.10.2019, выписка из ЕГРП № 13:10:0309001:1156-13/065/2019-5 от 05.11.2019 </t>
  </si>
  <si>
    <t>Водонапорная башня по ул. Первомайская</t>
  </si>
  <si>
    <t>13:10:0309001:1149</t>
  </si>
  <si>
    <t>год постройки 1961, объем 15 куб.м.</t>
  </si>
  <si>
    <t xml:space="preserve">Постановление администрации Ладского сельского поселения № 93, выдан 14.10.2019, акт приема-передачи имущества, выдан 14.10.2019, выписка из ЕГРП № 13:10:0309001:1149-13/066/2019-5 от 05.11.2019 </t>
  </si>
  <si>
    <t>Водоснабжение д. Инсаровка Ичалковского района</t>
  </si>
  <si>
    <t>д. Инсаровка</t>
  </si>
  <si>
    <t>13:10:0310001:782</t>
  </si>
  <si>
    <t>год постройки 2003, протяженность 1280 м.</t>
  </si>
  <si>
    <t>Постановление администрации Ладского сельского поселения № 93, выдан 14.10.2019, акт приема-передачи имущества, выдан 14.10.2019</t>
  </si>
  <si>
    <t>Водонапорная башня в д. Инсаровка</t>
  </si>
  <si>
    <t>13:10:0310001:852</t>
  </si>
  <si>
    <t>Водопроводные сети по ул. Школьная</t>
  </si>
  <si>
    <t>с. Рождествено, ул. Школьная</t>
  </si>
  <si>
    <t>13:10:0118001:2541</t>
  </si>
  <si>
    <t>год постройки 1987, протяженность 907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</si>
  <si>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13:10:0118001:2541-13/065/2019-5 от 01.11.2019</t>
  </si>
  <si>
    <t>Водопроводные сети по ул. Полевая</t>
  </si>
  <si>
    <t>с. Рождествено, ул. Полевая</t>
  </si>
  <si>
    <t>13:10:0118001:2537</t>
  </si>
  <si>
    <t>год постройки 1987, протяженность 113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</si>
  <si>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13:10:0118001:2537-13/065/2019-4 от 01.11.2019</t>
  </si>
  <si>
    <t>Водопроводные сети по ул. Зеленая</t>
  </si>
  <si>
    <t>с. Рождествено, ул. Зеленая</t>
  </si>
  <si>
    <t>год постройки 1987, протяженность 630 м.</t>
  </si>
  <si>
    <t>Водопроводные сети ул. Красная Горка</t>
  </si>
  <si>
    <t>с. Рождествено, ул. Красная Горка</t>
  </si>
  <si>
    <t>13:10:0118001:2535</t>
  </si>
  <si>
    <t>год постройки 1987, протяженность 484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</si>
  <si>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13:10:0118001:2535-13/066/2019-5 от 01.11.2019</t>
  </si>
  <si>
    <t xml:space="preserve">Водопроводные сети по ул. Октябрьская </t>
  </si>
  <si>
    <t>с. Рождествено, ул. Октябрьская</t>
  </si>
  <si>
    <t>13:10:0118001:2533</t>
  </si>
  <si>
    <t>год постройки 1987, протяженность 762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</si>
  <si>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13:10:0118001:2533-13/066/2019-5 от 01.11.2019</t>
  </si>
  <si>
    <t>Артезианкая скважина № 2334 в п/ст Оброчное</t>
  </si>
  <si>
    <t>п/ст Оброчное</t>
  </si>
  <si>
    <t>13:10:0118003:1154</t>
  </si>
  <si>
    <t>год постройки 1985, глубина 130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</si>
  <si>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13:10:0118003:1154-13/066/2019-4 от 01.11.2019</t>
  </si>
  <si>
    <t>Шахтый питьевой колодец</t>
  </si>
  <si>
    <t>участок Арзамас-КрасныйУзел 88 км ПК-5 Станция Оброчное</t>
  </si>
  <si>
    <t>13:10:0113001:1209</t>
  </si>
  <si>
    <t>год постройки 1902, глубина 7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</si>
  <si>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13:10:0113001:1209-13/066/2019-2 от 01.11.2019</t>
  </si>
  <si>
    <t>Водоснабжение ул. Привокзальная, пос. ст. Оброчное, Ичалковского мунципального района Республики Мордовия</t>
  </si>
  <si>
    <t>п/ст Оброчное, ул. Привокзальная</t>
  </si>
  <si>
    <t>13:10:0118003:1193</t>
  </si>
  <si>
    <t>год постройки 2012, протяженность 583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</si>
  <si>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13:10:0118003:1193-13/035/2019-3 от 30.10.2019</t>
  </si>
  <si>
    <t>Башня Рожновского № 6 в п/ст Оброчное</t>
  </si>
  <si>
    <t>13:10:0118003:1160</t>
  </si>
  <si>
    <t>год постройки 1955, объем 15 куб.м.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</si>
  <si>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13:10:0118003:1160-13/065/2019-5 от 30.10.2019</t>
  </si>
  <si>
    <t>Водопроводные сети по ул. Рабочая</t>
  </si>
  <si>
    <t>п/ст Оброчное, ул. Рабочая</t>
  </si>
  <si>
    <t>13:10:0000000:232</t>
  </si>
  <si>
    <t>год постройки 1956, протяженность 1378 м.</t>
  </si>
  <si>
    <t>Постановление администрации Рождествено-Баевского сельского поселения № 93, выдан 11.10.2019, акт приема-передачи имущества, выдан 11.10.2019, выписка из ЕГРП № 13:10:0000000:232-13/065/2019-5 от 30.10.2019</t>
  </si>
  <si>
    <t>Водопроводные сети по ул. Почтовая</t>
  </si>
  <si>
    <t>п/ст Оброчное, с. Рождествено, с. Баево</t>
  </si>
  <si>
    <t>13:10:0000000:235</t>
  </si>
  <si>
    <t>год постройки 1956, площадь 2320 м.</t>
  </si>
  <si>
    <t>Постановление администрации Рождествено-Баевского сельского поселения № 93, выдан 11.10.2019, акт приема-передачи имущества, выдан 11.10.2019, выписка из ЕГРП № 13:10:0000000:235-13/065/2019-5 от 01.11.2019</t>
  </si>
  <si>
    <t>Водопроводные сети по ул. Луговая</t>
  </si>
  <si>
    <t>с. Рождествено, ул. Луговая</t>
  </si>
  <si>
    <t>13:10:0118001:2534</t>
  </si>
  <si>
    <t>год постройки 1987, протяженность 318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</si>
  <si>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13:10:118001:2534-13/066/2019-5 от 01.11.2019</t>
  </si>
  <si>
    <t>13:10:0118001:2532</t>
  </si>
  <si>
    <t>год постройки 1987, протяженность 185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</si>
  <si>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13:10:118001:2532-13/038/2019-4 от 30.10.2019</t>
  </si>
  <si>
    <t>Водопроводные сети по ул. Гражданская</t>
  </si>
  <si>
    <t>с. Рождествено, ул. Гражданская</t>
  </si>
  <si>
    <t>13:10:0118001:2530</t>
  </si>
  <si>
    <t>год постройки 1987, протяженность 105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</si>
  <si>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13:10:118001:2530-13/066/2019-5 от 01.11.2019</t>
  </si>
  <si>
    <t>13:10:0118001:2525</t>
  </si>
  <si>
    <t>год постройки 1987, протяженность 584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</si>
  <si>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13:10:118001:2525-13/066/2019-5 от 01.11.2019</t>
  </si>
  <si>
    <t>Водопроводные сети по ул. Кулакова</t>
  </si>
  <si>
    <t>с. Рождествено, ул. Кулакова</t>
  </si>
  <si>
    <t>13:10:0118001:2529</t>
  </si>
  <si>
    <t>год постройки 1987, протяженность 955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</si>
  <si>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13:10:118001:2529-13/036/2019-5 от 01.11.2019</t>
  </si>
  <si>
    <t>Водопроводные сети по ул.Красная Горка</t>
  </si>
  <si>
    <t>13:10:0118001:2539</t>
  </si>
  <si>
    <t>год постройки 1987, протяженность 1589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</si>
  <si>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13:10:118001:2539-13/065/2019-5 от 30.10.2019</t>
  </si>
  <si>
    <t>Водопроводные сети по ул. Садовая</t>
  </si>
  <si>
    <t>с. Рождествено, ул. Садовая</t>
  </si>
  <si>
    <t>13:10:118001:2526</t>
  </si>
  <si>
    <t>год постройки 1987, протяженность 1864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</si>
  <si>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13:10:118001:2526-13/065/2019-4 от 30.10.2019</t>
  </si>
  <si>
    <t>Водопроводные сети по ул. Осянина</t>
  </si>
  <si>
    <t>п/ст Оброчное, ул. Осянина</t>
  </si>
  <si>
    <t>13:10:0118003:1156</t>
  </si>
  <si>
    <t>год постройки 1956, протяженность 1052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</si>
  <si>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13:10:118003:1156-13/036/2019-5 от 01.11.2019</t>
  </si>
  <si>
    <t>Водопроводная башня в с. Рождествено на ул. Зеленая</t>
  </si>
  <si>
    <t>13:10:0118001:2531</t>
  </si>
  <si>
    <t>год постройки 1985, объем 15 куб.м.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</si>
  <si>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13:10:118001:2531-13/066/2019-5 от 01.11.2019</t>
  </si>
  <si>
    <t>Водоснабжение с. Баево Ичалковского муниципального района с выделением ул. 1 Мая</t>
  </si>
  <si>
    <t>с. Баево</t>
  </si>
  <si>
    <t>13:10:0118002:1559</t>
  </si>
  <si>
    <t>год постройки 2018, протяженность 1882 м.</t>
  </si>
  <si>
    <t>Постановление администрации Рождествено-Баевского сельского поселения № 93, выдан 11.10.2019, акт приема-передачи имущества, выдан 11.10.2019, выписка из ЕГРП № 13:10:118002:1559-13/065/2019-3 от 31.10.2019</t>
  </si>
  <si>
    <t>с. Рождествено, ул. Первомайская</t>
  </si>
  <si>
    <t>13:10:0000000:230</t>
  </si>
  <si>
    <t>год постройки 1987, протяженность 2758 м.</t>
  </si>
  <si>
    <t>Постановление администрации Рождествено-Баевского сельского поселения № 93, выдан 11.10.2019, акт приема-передачи имущества, выдан 11.10.2019, выписка из ЕГРП № 13:10:0000000:230-13/038/2019-4 от 30.10.2019</t>
  </si>
  <si>
    <t>Водопроводные сети по ул. Победы</t>
  </si>
  <si>
    <t>с. Рождествено, ул. Победы</t>
  </si>
  <si>
    <t>13:10:0118001:2524</t>
  </si>
  <si>
    <t>год постройки 1987, протяженность 816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</si>
  <si>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13:10:0118001:2524-13/066/2019-5 от 01.11.2019</t>
  </si>
  <si>
    <t>Артезианская скважина</t>
  </si>
  <si>
    <t>стан. Оброчное</t>
  </si>
  <si>
    <t>13:10:0113001:1250</t>
  </si>
  <si>
    <t>год постройки 1961, глубина 48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</si>
  <si>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13:10:0113001:1250-13/066/2019-2 от 01.11.2019</t>
  </si>
  <si>
    <t>13:10:0118001:2528</t>
  </si>
  <si>
    <t>год постройки 1987, протяженность 120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</si>
  <si>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13:10:0118001:2528-13/065/2019-4 от 06.11.2019</t>
  </si>
  <si>
    <t>13:10:0118001:2536</t>
  </si>
  <si>
    <t>год постройки 1987, протяженность 283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</si>
  <si>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13:10:0118001:2536-13/065/2019-5 от 06.11.2019</t>
  </si>
  <si>
    <t xml:space="preserve">Водопроводные сети по ул. Осянина </t>
  </si>
  <si>
    <t>п/ст Оброчное. Ул. Осянина</t>
  </si>
  <si>
    <t>13:10:0118003:1158</t>
  </si>
  <si>
    <t>год постройки 1956, протяженность 738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</si>
  <si>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13:10:0118003:1158-13/065/2019-4 от 30.10.2019</t>
  </si>
  <si>
    <t>Водопроводные сети по ул. Мира</t>
  </si>
  <si>
    <t>п/ст Оброчное. ул. Мира</t>
  </si>
  <si>
    <t>13:10:0118003:1152</t>
  </si>
  <si>
    <t>год постройки 1956, протяженность 576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</si>
  <si>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13:10:0118003:1152-13/066/2019-4 от 01.11.2019</t>
  </si>
  <si>
    <t>Водопроводные сети по ул. Новая</t>
  </si>
  <si>
    <t>п/ст Оброчное. ул. Новая</t>
  </si>
  <si>
    <t>13:10:0118003:1161</t>
  </si>
  <si>
    <t>год постройки 2005, протяженность 2190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</si>
  <si>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13:10:0118003:1161-13/065/2019-5 от 30.10.2019</t>
  </si>
  <si>
    <t>Башня Рожновского № 6 в п/ст Оброчное на ул. Привокзальная</t>
  </si>
  <si>
    <t>п/ст. Оброчное, ул. Привокзальная</t>
  </si>
  <si>
    <t>13:10:0118003:1159</t>
  </si>
  <si>
    <t>год постройки 1955, объем 15 куб.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</si>
  <si>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13:10:0118003:1159-13/066/2019-5 от 06.11.2019</t>
  </si>
  <si>
    <t>Скважина в п/ст Оброчное на ул. Привокзальная</t>
  </si>
  <si>
    <t>13:10:0118003:1157</t>
  </si>
  <si>
    <t>год постройки 1985, глубина 118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</si>
  <si>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13:10:0118003:1157-13/065/2019-5 от 06.11.2019</t>
  </si>
  <si>
    <t>Водонапорная башня в п/ст Оброчное на тер. ДСПМК</t>
  </si>
  <si>
    <t>п/ст. Оброчное</t>
  </si>
  <si>
    <t>13:10:0118003:1155</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</si>
  <si>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13:10:0118003:1155-13/066/2019-4 от 01.11.2019</t>
  </si>
  <si>
    <t xml:space="preserve">Напорно-разводяшие сети </t>
  </si>
  <si>
    <t>13:10:0118003:844</t>
  </si>
  <si>
    <t>год постройки 2003, протяженность 1660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</si>
  <si>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13:10:0118003:844-13/065/2019-2 от 31.10.2019</t>
  </si>
  <si>
    <t xml:space="preserve">Водонапорная башня </t>
  </si>
  <si>
    <t>13:10:0118001:1168</t>
  </si>
  <si>
    <t>год постройки 2003, площадь 25,5 кв.м.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</si>
  <si>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13:10:0113001:1168-13/066/2019-2 от 01.11.2019</t>
  </si>
  <si>
    <t>Водоснабжение с. Баево Ичалковсокго района</t>
  </si>
  <si>
    <t>13:10:0118002:1152</t>
  </si>
  <si>
    <t>год постройки 2006, протяженность 3475 м.</t>
  </si>
  <si>
    <t>Постановление администрации Рождествено-Баевского сельского поселения № 93, выдан 11.10.2019, акт приема-передачи имущества, выдан 11.10.2019, выписка из ЕГРП № 13:10:0118002:1152-13/035/2019-2 от 05.11.2019</t>
  </si>
  <si>
    <t>Водоснабжение ул. Мира, Набережная, Кривошеева, Первомайская в с. Ичалки</t>
  </si>
  <si>
    <t xml:space="preserve">с. Ичалки, ул. Кривошеева </t>
  </si>
  <si>
    <t>13:10:0106001:4022</t>
  </si>
  <si>
    <t>год постройки 2008, протяженность 374 м.</t>
  </si>
  <si>
    <t xml:space="preserve">Постановление администрации Ичалковского сельского поселения № 70, выдан 10.10.2019, акт приема-передачи имущества, выдан 10.10.2019, выписка из ЕГРП № 13:10:0106001:4022-13/065/2019-2 от 30.10.2019 </t>
  </si>
  <si>
    <t>Водоснабжение  с. Ичалки ул. Революционная, Красная Звезда</t>
  </si>
  <si>
    <t xml:space="preserve">с. Ичалки, ул. Революционная, Красная Звезда </t>
  </si>
  <si>
    <t>13:10:0106001:3106</t>
  </si>
  <si>
    <t>год постройки 2008, протяженность 2941 м.</t>
  </si>
  <si>
    <t xml:space="preserve">Постановление администрации Ичалковского сельского поселения № 70, выдан 10.10.2019, акт приема-передачи имущества, выдан 10.10.2019, выписка из ЕГРП № 13:10:0106001:3106-13/065/2019-2 от 30.10.2019 </t>
  </si>
  <si>
    <t>Водоснабжение  с. Ичалки ул. Кривошеева</t>
  </si>
  <si>
    <t>с. Ичалки, Кривошеева</t>
  </si>
  <si>
    <t>13:10:0106001:2722</t>
  </si>
  <si>
    <t>год постройки 2003, протяженность 505 м.</t>
  </si>
  <si>
    <t>Постановление администрации Ичалковского сельского поселения № 70, выдан 10.10.2019, акт приема-передачи имущества, выдан 10.10.2019, выписка из ЕГРП № 13:10:0106001:2722-13/065/2019-1 от 30.10.2019</t>
  </si>
  <si>
    <t xml:space="preserve">Водоснабжение  </t>
  </si>
  <si>
    <t>с. Ичалки, ул. м. В.И. Чинченкова, Карла Маркса, Кривошеева</t>
  </si>
  <si>
    <t>13:10:0106001:2961</t>
  </si>
  <si>
    <t>год постройки 2006, протяженность 2465 м.</t>
  </si>
  <si>
    <t>Постановление администрации Ичалковского сельского поселения № 70, выдан 10.10.2019, акт приема-передачи имущества, выдан 10.10.2019, выписка из ЕГРП № 13:10:0106001:2961-13/035/2019-2 от 30.10.2019</t>
  </si>
  <si>
    <t>Водоснабжение ул. Строителей в с. Кемля Ичалковского муниципального района Республики Мордовия</t>
  </si>
  <si>
    <t>с. Кемля, ул. Строителей</t>
  </si>
  <si>
    <t>13:10:0000000:285</t>
  </si>
  <si>
    <t>год постройки 2011, протяженность 1283 м.</t>
  </si>
  <si>
    <t>Постановление администрации Кемлянского сельского поселения № 113, выдан 14.10.2019, акт приема-передачи имущества, выдан 14.10.2019, выписка из ЕГРП № 13:10:0000000:285-13/065/2019-3 от 02.11.2019</t>
  </si>
  <si>
    <t>Сети водоснабжения с. Кемля Ичалковского муниципального района Республики Мордовия  (3-я очередь строительства)</t>
  </si>
  <si>
    <t>с. Кемля</t>
  </si>
  <si>
    <t>13:10:0000000:221</t>
  </si>
  <si>
    <t>год постройки 2013, протяженность 1193 м.</t>
  </si>
  <si>
    <t>Постановление администрации Кемлянского сельского поселения № 113, выдан 14.10.2019, акт приема-передачи имущества, выдан 14.10.2019, выписка из ЕГРП № 13:10:0000000:221-13/035/2019-2 от 01.11.2019</t>
  </si>
  <si>
    <t>Сети водоснабжения с. Кемля Ичалковского муниципального района Республики Мордовия  (5-ая очередь строительства)</t>
  </si>
  <si>
    <t>13:10:0000000:217</t>
  </si>
  <si>
    <t>год постройки 2014, протяженность 1200 м.</t>
  </si>
  <si>
    <t>Постановление администрации Кемлянского сельского поселения № 113, выдан 14.10.2019, акт приема-передачи имущества, выдан 14.10.2019, выписка из ЕГРП № 13:10:0000000:217-13/038/2019-2 от 30.10.2019</t>
  </si>
  <si>
    <t>Канализационные сети по ул. Тимирязева с. Кемля</t>
  </si>
  <si>
    <t>с. Кемля, ул. Тимирязева</t>
  </si>
  <si>
    <t>13:10:0101011:366</t>
  </si>
  <si>
    <t>год постройки 1970, протяженность 93 м.</t>
  </si>
  <si>
    <t>Постановление администрации Кемлянского сельского поселения № 113, выдан 14.10.2019, акт приема-передачи имущества, выдан 14.10.2019, выписка из ЕГРП № 13:10:0101011:366-13/065/2019-4 от 01.11.2019</t>
  </si>
  <si>
    <t>Водоснабжение ул. Абаимовой  с. Кемля Ичалковского муниципального района Республики Мордовия</t>
  </si>
  <si>
    <t>с. Кемля, ул. им. П.Н. Абаимовой</t>
  </si>
  <si>
    <t>13:10:0000000:286</t>
  </si>
  <si>
    <t>год постройки 2012, протяженность 750 м.</t>
  </si>
  <si>
    <t>Постановление администрации Кемлянского сельского поселения № 113, выдан 14.10.2019, акт приема-передачи имущества, выдан 14.10.2019, выписка из ЕГРП № 13:10:0000000:286-13/035/2019-3 от 01.11.2019</t>
  </si>
  <si>
    <t>Сети водоснабжения ул. Абаимовой  с. Кемля Ичалковского муниципального района Республики Мордовия</t>
  </si>
  <si>
    <t>с. Кемля, ул. Ленинская</t>
  </si>
  <si>
    <t>13:10:0000000:219</t>
  </si>
  <si>
    <t>год постройки 2012, протяженность 530 м.</t>
  </si>
  <si>
    <t>Постановление администрации Кемлянского сельского поселения № 113, выдан 14.10.2019, акт приема-передачи имущества, выдан 14.10.2019, выписка из ЕГРП № 13:10:0000000:219-13/065/2019-2 от 02.11.2019</t>
  </si>
  <si>
    <t>Закольцовка водопроводной сети пер. 1-ый Советский-ул. Юбилейная в  с. Кемля Ичалковского муниципального района Республики Мордовия</t>
  </si>
  <si>
    <t>с. Кемля, сооружение 2</t>
  </si>
  <si>
    <t>13:10:0000000:193</t>
  </si>
  <si>
    <t>год постройки 2015, протяженность 1677 м.</t>
  </si>
  <si>
    <t>Постановление администрации Кемлянского сельского поселения № 113, выдан 14.10.2019, акт приема-передачи имущества, выдан 14.10.2019, выписка из ЕГРП № 13:10:0000000:193-13/065/2019-2 от 30.10.2019</t>
  </si>
  <si>
    <t>Сети водоснабжения с. Кемля Ичалковского муниципального района Республики Мордовия (1-я очередь строительства)</t>
  </si>
  <si>
    <t>13:10:0000000:218</t>
  </si>
  <si>
    <t>год постройки 2011, протяженность 1180 м.</t>
  </si>
  <si>
    <t>Постановление администрации Кемлянского сельского поселения № 113, выдан 14.10.2019, акт приема-передачи имущества, выдан 14.10.2019, выписка из ЕГРП № 13:10:0000000:218-13/038/2019-2 от 30.10.2019</t>
  </si>
  <si>
    <t xml:space="preserve">Строительство водопроводных сетей по ул. Дружбы в с. Кемля Ичалковского муниципального района </t>
  </si>
  <si>
    <t>с. Кемля, ул. Дружбы</t>
  </si>
  <si>
    <t>13:10:0000000:290</t>
  </si>
  <si>
    <t>год постройки 2010, протяженность 938 м.</t>
  </si>
  <si>
    <t>Постановление администрации Кемлянского сельского поселения № 113, выдан 14.10.2019, акт приема-передачи имущества, выдан 14.10.2019, выписка из ЕГРП № 13:10:0000000:290-13/065/2019-4 от 31.10.2019</t>
  </si>
  <si>
    <t>Водопроводные сети по ул. 30 лет Победы в с. Кемля Ичалковского муниципального района Республики Мордовия</t>
  </si>
  <si>
    <t>с. Кемля; Кергудское сельское поселение</t>
  </si>
  <si>
    <t>13:10:0000000:214</t>
  </si>
  <si>
    <t>год постройки 2015, протяженность 1089 м.</t>
  </si>
  <si>
    <t>Постановление администрации Кемлянского сельского поселения № 113, выдан 14.10.2019, акт приема-передачи имущества, выдан 14.10.2019, выписка из ЕГРП № 13:10:0000000:214-13/065/2019-2 от 31.10.2019</t>
  </si>
  <si>
    <t>Сети водоснабжения с. Кемля Ичалковского муниципального района Республики Мордовия (4-я очередь строительства)</t>
  </si>
  <si>
    <t>13:10:0000000:220</t>
  </si>
  <si>
    <t>год постройки 2013, протяженность 1528 м.</t>
  </si>
  <si>
    <t>Постановление администрации Кемлянского сельского поселения № 113, выдан 14.10.2019, акт приема-передачи имущества, выдан 14.10.2019, выписка из ЕГРП № 13:10:0000000:220-13/066/2019-2 от 05.11.2019</t>
  </si>
  <si>
    <t>Артскважина № 2823</t>
  </si>
  <si>
    <t>с. Кемля, западная часть</t>
  </si>
  <si>
    <t>13:10:0101007:131</t>
  </si>
  <si>
    <t>год постройки 1985, протяженность 120 м.</t>
  </si>
  <si>
    <t>Постановление администрации Кемлянского сельского поселения № 113, выдан 14.10.2019, акт приема-передачи имущества, выдан 14.10.2019, выписка из ЕГРП № 13:10:0101007:131-13/065/2019-2 от 31.10.2019</t>
  </si>
  <si>
    <t xml:space="preserve">Каналзационные сети </t>
  </si>
  <si>
    <t>13:10:0000000:222</t>
  </si>
  <si>
    <t>год постройки 1970, протяженность 3530 м.</t>
  </si>
  <si>
    <t>Постановление администрации Кемлянского сельского поселения № 113, выдан 14.10.2019, акт приема-передачи имущества, выдан 14.10.2019, выписка из ЕГРП № 13:10:0000000:222-13/035/2019-3 от 30.10.2019</t>
  </si>
  <si>
    <t>Артскважина № 2867</t>
  </si>
  <si>
    <t>с. Кемля, территория РСУ</t>
  </si>
  <si>
    <t>13:10:0101015:230</t>
  </si>
  <si>
    <t>год постройки 1985, глубина 104 м.</t>
  </si>
  <si>
    <t>Постановление администрации Кемлянского сельского поселения № 113, выдан 14.10.2019, акт приема-передачи имущества, выдан 14.10.2019, выписка из ЕГРП № 13:10:0101015:230-13/066/2019-2 от 05.11.2019</t>
  </si>
  <si>
    <t>Водопроводный узел</t>
  </si>
  <si>
    <t>с. Смольный, ул. Студенческая, д. 18а</t>
  </si>
  <si>
    <t>13:10:0319001:1136</t>
  </si>
  <si>
    <t>год постройки 1972, площадь 11,1 м.</t>
  </si>
  <si>
    <t>Постановление администрации Смольненского сельского поселения № 49, выдан 11.10.2019, акт приема-передачи имущества, выдан 11.10.2019</t>
  </si>
  <si>
    <t>с. Смольный, ул. Садовая, сооружение 29</t>
  </si>
  <si>
    <t>13:10:0000000:190</t>
  </si>
  <si>
    <t>год постройки 1976, площадь 87 м.</t>
  </si>
  <si>
    <t>с. Смольный, ул. Тополей, сооружение 20</t>
  </si>
  <si>
    <t>13:10:0000000:189</t>
  </si>
  <si>
    <t>год постройки 1978, площадь 85 м.</t>
  </si>
  <si>
    <t>с. Смольный, ул. Зеленая, сооружение 21</t>
  </si>
  <si>
    <t>13:10:0000000:191</t>
  </si>
  <si>
    <t>год постройки 1973, площадь76 м.</t>
  </si>
  <si>
    <t>Реконструкция водозаборного узла и сетей водоснабжения в с. Инсаровка Ичалковского мун-го р-на РМ</t>
  </si>
  <si>
    <t>с. Инсаровка</t>
  </si>
  <si>
    <t>13:10:0000000:228</t>
  </si>
  <si>
    <t>год постройки 2008, протяженностью 6,617 км.</t>
  </si>
  <si>
    <t xml:space="preserve">разрешение на ввод объекта в эксплуатацию №RU13510317-28 от 29.10.2008 г., выдано админ. Инсаровского с/п, Выписка из ЕГРП от 13.07.2017 г., номер и дата гос. регистрации № 13:10:0000000:228-13/001/2017-1 от 12.07.2017 </t>
  </si>
  <si>
    <t>Водоснабжение ул. Школьная с. Ичалки Ичалковского мун. р-на РМ</t>
  </si>
  <si>
    <t>с. Ичалки, ул. Школьная</t>
  </si>
  <si>
    <t>13:10:0000000:225</t>
  </si>
  <si>
    <t>год постройки 2009, протяженностью 2,278 км.</t>
  </si>
  <si>
    <t>разрешение на ввод объекта в эксплуатацию №RU13510320-47 от 29.12.2009 г., выдано админ. Ичалковского с/п,  Выписка из ЕГРП от 09.08.2017 г., номер и дата гос. регистрации № 13:10:0000000:225-13/001/2017-1 от 08.08.2017</t>
  </si>
  <si>
    <t>Водозаборный узел и сети водоснабжения в с. Оброчное Ичалковского мун. р-на РМ</t>
  </si>
  <si>
    <t>с. Оброчное</t>
  </si>
  <si>
    <t>13:10:0000000:227</t>
  </si>
  <si>
    <t>год постройки 2008, протяженностью 7,315 км.</t>
  </si>
  <si>
    <t xml:space="preserve">разрешение на ввод объекта в эксплуатацию №RU13510355-29 от 29.10.2008 г., выдано админ. Оброчинского с/п, отказ от регистрации </t>
  </si>
  <si>
    <t>Водоснабжение северо-восточной части с. Ичалки Ичалковского мун. р-на</t>
  </si>
  <si>
    <t>13:10:0000000:224</t>
  </si>
  <si>
    <t>год постройки 2008, протяженностью 6,100 км.</t>
  </si>
  <si>
    <t xml:space="preserve">разрешение на ввод объекта в эксплуатацию №RU13510306-27 от 29.10.2008 г., выдано админ. Ичалковского с/п, отказ от регистрации </t>
  </si>
  <si>
    <t>Водоснабжение по ул. Новая, ул. Набережная, ул. Дружбы, ул. Тополей, ул. Спортивная в п. Смольный Ичалковского мун. р-на РМ</t>
  </si>
  <si>
    <t>п. Смольный</t>
  </si>
  <si>
    <t>13:10:0000000:229</t>
  </si>
  <si>
    <t>год постройки 2009, протяженностью 4,115 км.</t>
  </si>
  <si>
    <t>разрешение на ввод объекта в эксплуатацию №RU13510385-22 от 28.08.2009 г., выдано админ. Смольненского с/п, Выписка из ЕГРП от 18.05.2017 г., номер и дата гос. регистрации № 13:10:0000000:229-13/001/2017-1 от 18.05.2017</t>
  </si>
  <si>
    <t>Артскважина №2983</t>
  </si>
  <si>
    <t xml:space="preserve"> с Ичалки </t>
  </si>
  <si>
    <t>13:10:0106001:4154</t>
  </si>
  <si>
    <t>год постройки 1987, глубина 91 м.</t>
  </si>
  <si>
    <t xml:space="preserve"> Пост. ВС РФ №3020-1 от 27.12.1991 г. Свид.о гос.рег.права от 11.01.2016 г.              сделана запись регистрации № 13-13/001-13/001/114/2015-915/1 </t>
  </si>
  <si>
    <t>Артскважина №1061</t>
  </si>
  <si>
    <t xml:space="preserve">с. Ичалки </t>
  </si>
  <si>
    <t>13:10:0106002:168</t>
  </si>
  <si>
    <t>год постройки 1970, глубина 90 м.</t>
  </si>
  <si>
    <t xml:space="preserve"> Пост. ВС РФ №3020-1 от 27.12.1991 г. Свид.о гос.рег.права от 11.01.2016 г.              сделана запись регистрации № 13-13/001-13/001/114/2015-916/1 </t>
  </si>
  <si>
    <t>Артскважина № 2403</t>
  </si>
  <si>
    <r>
      <t xml:space="preserve"> </t>
    </r>
    <r>
      <rPr>
        <sz val="10"/>
        <color rgb="FF000000"/>
        <rFont val="Times New Roman"/>
        <family val="1"/>
        <charset val="204"/>
      </rPr>
      <t>п/ст Оброчное</t>
    </r>
  </si>
  <si>
    <t>13:10:0118003:1138</t>
  </si>
  <si>
    <t>глубина 42 м.</t>
  </si>
  <si>
    <t xml:space="preserve"> Пост. ВС РФ №3020-1 от 27.12.1991 г. Свид.о гос.рег.права от 21.04.2016 г.              сделана запись регистрации № 13-13/001-13/001/041/2016-680/1 </t>
  </si>
  <si>
    <t>Артскважина № 2984</t>
  </si>
  <si>
    <t xml:space="preserve"> с. Рождествено</t>
  </si>
  <si>
    <t>13:10:0118001:2489</t>
  </si>
  <si>
    <t>глубина 100 м.</t>
  </si>
  <si>
    <t xml:space="preserve"> Пост. ВС РФ №3020-1 от 27.12.1991 г. Свид.о гос.рег.права от 21.04.2016 г.              сделана запись регистрации № 13-13/001-13/001/041/2016-681/1 </t>
  </si>
  <si>
    <t>Артскважина № 66</t>
  </si>
  <si>
    <t>13:10:0118003:1139</t>
  </si>
  <si>
    <t>глубина 53,8 м.</t>
  </si>
  <si>
    <t xml:space="preserve"> Пост. ВС РФ №3020-1 от 27.12.1991 г. Свид.о гос.рег.права от 21.04.2016 г.              сделана запись регистрации № 13-13/001-13/001/041/2016-682/1 </t>
  </si>
  <si>
    <t>Артскважина № 2985</t>
  </si>
  <si>
    <t>13:10:0118001:2490</t>
  </si>
  <si>
    <t xml:space="preserve"> Пост. ВС РФ №3020-1 от 27.12.1991 г. Свид.о гос.рег.права от 21.04.2016 г.              сделана запись регистрации № 13-13/001-13/001/041/2016-679/1 </t>
  </si>
  <si>
    <t xml:space="preserve">Административное 
здание </t>
  </si>
  <si>
    <t>п. Павловка</t>
  </si>
  <si>
    <t>13:10:0113005:
46</t>
  </si>
  <si>
    <t>год постройки 1991 г., нежилое, об.пл. 151,7 кв.м, инв.№ 89:226:002:000080580, лит. А, А1</t>
  </si>
  <si>
    <t>Пост. ВС РФ №3020-1 от 27.12.1991г. Свид.о гос.рег.права от 14.09.2010г.              № 13ГА 444954</t>
  </si>
  <si>
    <t>казна</t>
  </si>
  <si>
    <t>Полигон твердых бытовых отходов</t>
  </si>
  <si>
    <t>13:10:0113010:270</t>
  </si>
  <si>
    <t>год постройки 1995 г., нежилое, об.пл. 33830,7 кв.м</t>
  </si>
  <si>
    <t>Акт приема-передачи закончен.стооит. Объекта полигона твердых бытовых отходов от 24.12.2001, разреш. На строит, выданное отделом архитек. И градостр. Ичал-го р-на от 20.12.1994 г. № 32/94, св-во о гос. Регист. От 31.10.2014 г. № 13ГА 927751</t>
  </si>
  <si>
    <t xml:space="preserve">Часть административного здания </t>
  </si>
  <si>
    <t>с. Кемля, ул. Советская, д. 58</t>
  </si>
  <si>
    <t>13:10:0101011:
236</t>
  </si>
  <si>
    <t>год постройки 1970 г., нежилое, 2-этажный, об.пл. 416,7 кв.м, инв.№ 89:226:002:000058340:0000:10001, лит. А, А1</t>
  </si>
  <si>
    <t>Договор купли-продажи нежилых помещений составл. В ППФ 26.12.2000 г., зарегистр. УЮ РМ по госрегистрации прав на нед. имущ. и сделок с ним, свид.о гос.рег.права от 21.06.2010 г.   № 13ГА 420965</t>
  </si>
  <si>
    <t>Договор безвозмездного  пользования ГУ Управление 
Пенсионного фонда РФ с 15.04.2010 на 21 лет, акт приема-передачи от 15.04.2010</t>
  </si>
  <si>
    <t>Бокс гаража</t>
  </si>
  <si>
    <t>Кемля, ул. Толстого, д. 1 Б, бокс 2</t>
  </si>
  <si>
    <t>13:10:0101011:334</t>
  </si>
  <si>
    <t>год постройки 1993 г., нежилое, 1-этажный, об.пл. 34,3 кв.м, инв.№ 89:226:002:000074900:0000:10002, лит. Б</t>
  </si>
  <si>
    <t>Пост. Главы админ. Ичал-го р-на МССР от 14.11.1993 г. № 287,
свид-во о гос. регистр. от 14.09.2010 г. № 13 ГА 444976</t>
  </si>
  <si>
    <t>Договор безвозмездного  пользования ГУ Управление 
Пенсионного фонда РФ с 15.04.2011 на 20 лет, акт приема-передачи от 25.04.2011</t>
  </si>
  <si>
    <t>с. Кендя, ул. Кооперативная,
 д. 8 а</t>
  </si>
  <si>
    <t>13:10:0207001:434</t>
  </si>
  <si>
    <t>год постройки 1990 г., нежилое, 1-этажный, об.пл. 279,2 кв.м, инв.№ 89:226:002:000081610, лит. А, А1</t>
  </si>
  <si>
    <t>Пост. ВСМ ССР №609-ХII от 24.01.1992г. Свид.о гос.рег.права от 06.08.2012 г.              № 13ГА 662454</t>
  </si>
  <si>
    <t>Изъятие из опер. упр. МОУ "Кендянская ООШ", распор. Админ. Ичалк. р-на от 23.04.2012 № 123-р</t>
  </si>
  <si>
    <t>с. Камаево, ул. Н.В. Шлукина,  д. 6</t>
  </si>
  <si>
    <t xml:space="preserve">год постройки 1995 г., нежилое, 2-этажный, об.пл. 1218 кв.м, </t>
  </si>
  <si>
    <t xml:space="preserve">Пост. ВС РФ №3020-1 от 27.12.1991г. </t>
  </si>
  <si>
    <t>Изъятие из опер. упр. МОУ "Камаевская ООШ", распор. Админ. Ичалк. р-на от 06.12.2011 № 645-р</t>
  </si>
  <si>
    <t>с. Парадеево, 
ул. Архипова, д. 3</t>
  </si>
  <si>
    <t>13:10:0314001:356</t>
  </si>
  <si>
    <t>год постройки 1961 г., нежилое, 2-этажный, об.пл. 1863,9 кв.м, инв.№ 89:226:002:000080220, лит. А</t>
  </si>
  <si>
    <t>Пост. ВСМ ССР №609-ХII от 24.01.1992г. Свид.о гос.рег.права от 14.09.2010 г.              № 13ГА444951</t>
  </si>
  <si>
    <t>Изъятие из опер. упр. МОУ "Парадеевской ООШ", распор. Админ. Ичалк. р-на от 28.03.2013 № 70-р</t>
  </si>
  <si>
    <t>13:10:0314001:
364</t>
  </si>
  <si>
    <t>год постройки 2002 г., нежилое, 1-этажный, об.пл. 15,5 кв.м, инв.№ 89:226:002:000080230, лит. А</t>
  </si>
  <si>
    <t>Постан. Главы админ. Ичалк. р-на РМ от 23.08.2002 № 339. Свид.о гос.рег.права от 14.09.2010 г.    № 13ГА444974</t>
  </si>
  <si>
    <t>с. Папулево, ул. Красная, д. 1"А"</t>
  </si>
  <si>
    <t>13:10:0302002:
729</t>
  </si>
  <si>
    <t>год постройки 1976 г., нежилое, 2-этажный, об.пл. 1052,9 кв.м, инв.№ 89:226:002:000081030, лит. А</t>
  </si>
  <si>
    <t>Пост. ВСМ ССР №609-ХII от 24.01.1992г. Свид.о гос.рег.права от 11.03.2011 г.              № 13ГА477418</t>
  </si>
  <si>
    <t>Изъятие из опер. упр. МОУ "Папулевская ООШ", распор. Админ. Ичалк. р-на от 14.12.2012 № 402-р</t>
  </si>
  <si>
    <t>13:10:0302002:
685</t>
  </si>
  <si>
    <t>год постройки 1977 г., нежилое, 1-этажный, об.пл. 83,4 кв.м, инв.№ 89:226:002:000081040, лит. Б</t>
  </si>
  <si>
    <t xml:space="preserve"> Пост. ВС РФ №3020-1 от 27.12.1991г. Свид.о гос.рег.права от 11.03.2011 г.              № 13ГА477417</t>
  </si>
  <si>
    <t>Сарай</t>
  </si>
  <si>
    <t>год постройки 1970 г., нежилое, 1-этажный, об.пл. 30 кв.м</t>
  </si>
  <si>
    <t xml:space="preserve">Пост. ВС РФ №3020-1 от
 27.12.1991г. </t>
  </si>
  <si>
    <t>с. Ведянцы, ул. Романова, д. 2</t>
  </si>
  <si>
    <t>13:10:0320002:398</t>
  </si>
  <si>
    <t xml:space="preserve">год постройки 2002 г., нежилое, 1-этажный, об.пл. 711 кв.м, лит. А,А1,А2, инв.№ 89:226:002:000082250 </t>
  </si>
  <si>
    <t>акт приемки в эксплуат. закон.  строит. здания школы от 25.11.2002 г., пост. Главы админ. Ичалк. р-на от 24.12.2002 № 421, свид-во о гос. регистр 13 ГА 624975 от 19.04.2012 г</t>
  </si>
  <si>
    <t>Изъятие из опер. упр. Ведянского ф-ла МОБУ "Тархановская СОШ", распор. Админ. Ичалк. р-на от 11.03.2013 № 55-р</t>
  </si>
  <si>
    <t>Часть здания (ФАП)</t>
  </si>
  <si>
    <t>с. Резоватово, ул. Советская, 19</t>
  </si>
  <si>
    <t>13:10:0317001:692</t>
  </si>
  <si>
    <t xml:space="preserve">год постройки 1989 г., нежилое, 1-этажный, об.пл. 55,3 кв.м, лит. А инв.№ 89:226:002:000063450:0000:10002 </t>
  </si>
  <si>
    <t xml:space="preserve">Пост. ВСМ ССР №609-ХII от 24.01.1992г. </t>
  </si>
  <si>
    <t>Административное здание (бывший ФАП)</t>
  </si>
  <si>
    <t>с. Рождествено. Ул. Кулакова, д. 42</t>
  </si>
  <si>
    <t>13:10:0118001:
1861</t>
  </si>
  <si>
    <t xml:space="preserve">год постройки 1992 г., нежилое, 1-этажный, об.пл. 69,7 кв.м, лит. А,А1, инв.№ 89:226:002:000081650 </t>
  </si>
  <si>
    <t>с. Баево. Ул. Ленинская, д. 151</t>
  </si>
  <si>
    <t>13:10:0118002:
945</t>
  </si>
  <si>
    <t xml:space="preserve">год постройки 1992 г., нежилое, 1-этажный, об.пл. 77,5 кв.м, лит. А,А1, инв.№ 89:226:002:000081670 </t>
  </si>
  <si>
    <t>Административное здание (Молочная кухня)</t>
  </si>
  <si>
    <t>с. Кемля, ул. Пролетарская, д. 8А</t>
  </si>
  <si>
    <t>13:10:0101031:186</t>
  </si>
  <si>
    <t>год постройки 1996, нежилое, 2-этажный, об. Пл. 452,4 кв.м., лит. А</t>
  </si>
  <si>
    <t>Выписка № 67 из реестра мун. соб-ти Ичал-го р-на от 16.12.2005 г., свид-во о гос. регистрации от 17.07.2013 г. 13 ГА 772978</t>
  </si>
  <si>
    <t>Сети водоснабжения в с. Гуляево Ичалковского мун. р-на РМ</t>
  </si>
  <si>
    <t>с. Гуляево</t>
  </si>
  <si>
    <t>13:10:0000000:223</t>
  </si>
  <si>
    <t>год постройки 2008, протяженностью 7,210 км.</t>
  </si>
  <si>
    <t>разрешение на ввод объекта в эксплуатацию №RU13510315-30 от 29.10.2008 г., выдано админ. Гуляевского с/п, Выписка из ЕГРП от 11.07.2017 г., номер и дата гос. регистрации № 13:10:0000000:223-13/001/2017-1 от 11.07.2017</t>
  </si>
  <si>
    <t>Квартира</t>
  </si>
  <si>
    <t>п. Оброчное, ул. Привокзальная, д. 10, кв. 2</t>
  </si>
  <si>
    <t>13:10:0118003:903</t>
  </si>
  <si>
    <t>год постройки- 1964, пл. 40,0 кв.м., 
литера А, 1-этажный, инв № 6944:0002</t>
  </si>
  <si>
    <t>Распор. МТУ Росимущества в РМ. РМЭ, КР и Пензенской О-ти от 09.06.2018 г. № 386-р, акт приема передачи от 09.06.18 г., Выписка из ЕГРП от 13.07.2018 г., номер и дата гос. регистрации № 13:10:0118003:903-13/001/2018-3 от 13.07.2018</t>
  </si>
  <si>
    <t>Винокурова Любовь Анатольевна</t>
  </si>
  <si>
    <t>п. Оброчное, ул. Привокзальная, д. 11, кв. 1</t>
  </si>
  <si>
    <t>13:10:0118003:972</t>
  </si>
  <si>
    <t>год постройки- нет, пл. 28,9 кв.м., 
литера А, 1-этажный, инв № 6818</t>
  </si>
  <si>
    <t>Распор. МТУ Росимущества в РМ. РМЭ, КР и Пензенской О-ти от 09.06.2018 г. № 386-р, акт приема передачи от 09.06.18 г., Выписка из ЕГРП от 17.07.2018 г., номер и дата гос. регистрации № 13:10:0118003:972-13/001/2018-3 от 17.07.2018</t>
  </si>
  <si>
    <t>Атряхина Галина Сергеевна</t>
  </si>
  <si>
    <t>с. Вечкусы, ул. Ленинская, д. 1</t>
  </si>
  <si>
    <t>13:10:0304001:574</t>
  </si>
  <si>
    <t>год постройки 1969, пл. 553,4 кв.м., 
литера А, 2-этажный, инв №89:226:002:000080200</t>
  </si>
  <si>
    <t>Свидетельство о гос. 
регистрации права от 14.09.2010 13 ГА 444952, постановление ВС РФ от 24.01.1992г. № 609XII, изъятие в казну Пост. Админ. № 649 от 13.09.2017 г.</t>
  </si>
  <si>
    <t>13:10:0304001:
550</t>
  </si>
  <si>
    <t>год постройки 2002, пл. 12,3 кв.м., 
литера А, 1-этажный, инв №89:226:002:000080210</t>
  </si>
  <si>
    <t>Свидетельство о гос. 
регистрации права от 27.09.2010 13 ГА 456320, постановление Главы Админ. Ичал-го р-на РМ от 25.08.2002г. №342, изъятие в казну Пост. Админ. № 649 от 13.09.2017 г.</t>
  </si>
  <si>
    <t>с. Кемля, ул. им. П.Н. Абаимовой, д. 12, кв. 1</t>
  </si>
  <si>
    <t>13:10:0101028:170</t>
  </si>
  <si>
    <t>год постройки 2011, пл. 51,9 кв.м., 
литера А, 1-этажный, инв №89:
226:002:000082260:0000:10001</t>
  </si>
  <si>
    <t>Муниц. контракт купли-продажи жилого помещения от 04.10.2013 № 5,
свид-во о гос. регистрации 13ГА815630 от 31.09.2013 г.</t>
  </si>
  <si>
    <t>Петайкин 
Николай Николаевич</t>
  </si>
  <si>
    <t>с. Кемля, ул. Дружбы, д. 10, кв. 2</t>
  </si>
  <si>
    <t>13:10:0101028:185</t>
  </si>
  <si>
    <t>год постройки 2010, пл. 39,9 кв.м., 
литера А, 1-этажный, инв №89:
226:002:000081400:0000:10002</t>
  </si>
  <si>
    <t>Муниц. контракт купли-продажи жилого помещения от 05.11.2013 № 6, 
свид. о гос. регистрации 13ГА827029 от 05.12.2013 г.</t>
  </si>
  <si>
    <t>Юшкина 
Мария Александровна</t>
  </si>
  <si>
    <t>с. Кемля, ул. им. П.Н. Абаимовой, д. 24, кв. 2</t>
  </si>
  <si>
    <t>13:10:0101028:212</t>
  </si>
  <si>
    <t xml:space="preserve">год постройки 2014, пл. 52 кв.м., 
литера А, 1-этажный, инв №
</t>
  </si>
  <si>
    <t>Муниц. контракт на приобретение жилого помещения  в мун. соб-ть от 27.06.2014 № 3,
свид. о гос. регистрации  13ГА887359 от 10.07.2014 г.</t>
  </si>
  <si>
    <t>Зотова
Анастасия Николаевна</t>
  </si>
  <si>
    <t>с. Кемля, ул. Строителей,  д. 25, кв. 2</t>
  </si>
  <si>
    <t>13:10:0101027:162</t>
  </si>
  <si>
    <t xml:space="preserve">год постройки 2014, пл. 40,9 кв.м., 
литера А, 1-этажный
</t>
  </si>
  <si>
    <t>Договор безвозм. срочного польз. зем. 
участком №1 от 07.07.2014, мун. контракт от 30.06.2014 №2-0109300019114000003-0227954-04, разрешение на ввод объекта в эксп., выданное админ. Кемлянского с/п от 30.09.2014 №RU13510308-41
св-во о гос. регистрации 13ГА909494 от 24.10.2014 г.</t>
  </si>
  <si>
    <t>Панков Александр Владимирович</t>
  </si>
  <si>
    <t>с. Кемля, ул. Строителей,  д. 40, кв. 2</t>
  </si>
  <si>
    <t>13:10:0101022:205</t>
  </si>
  <si>
    <t xml:space="preserve">год постройки 2014, пл. 42,7 кв.м., 
литера А, 1-этажный
</t>
  </si>
  <si>
    <t>Муниц. контракт № 4-0109300019114000006-0227954-01 от 14.07.2014, разр. На ввод объекта в эксплуат. выданное админ. Кемлянского с/п от 10.11.2014 №RU13510308-57, пост. Админ. Ичал-го мун. р-на от 22.07.2014 № 467, договор безв. срочного польз. зем. уч. № 3, заключ. с Админ. Ич. р-на от 22.07.2014,  
свид. о гос. регистрации  13ГА938205 от 15.12.2014 г.</t>
  </si>
  <si>
    <t>Жбанов Павел Викторович</t>
  </si>
  <si>
    <t>с. Кемля, ул. Строителей,  д. 40, кв. 1</t>
  </si>
  <si>
    <t>13:10:1001022:206</t>
  </si>
  <si>
    <t xml:space="preserve">год постройки 2014, пл. 42,6 кв.м., 
литера А, 1-этажный
</t>
  </si>
  <si>
    <t>Атюшева Анастасия Серафимовна</t>
  </si>
  <si>
    <t>с. Кемля, ул. Дружбы, д. 13, кв. 2</t>
  </si>
  <si>
    <t>13:10:0101028:227</t>
  </si>
  <si>
    <t xml:space="preserve">год постройки 2014, пл. 41,2 кв.м., 
литера А, 1-этажный
</t>
  </si>
  <si>
    <t>разрешение на ввод объекта в эксп., выданное админ. Кемлянского с/п от 30.10.2014 №RU13510308-54, муниц. Контракт от 08.08.2014 № 5-010930001911400007-0227954-01,
свид о гос. регистриции 13ГА948528 от 17.12.2014</t>
  </si>
  <si>
    <t>Жулькевская Татьяна Александровна</t>
  </si>
  <si>
    <t>с. Кемля, ул. Дружбы, д. 13, кв. 1</t>
  </si>
  <si>
    <t>13:10:0101028:226</t>
  </si>
  <si>
    <t xml:space="preserve">год постройки 2014, пл. 41,4 кв.м., 
литера А, 1-этажный
</t>
  </si>
  <si>
    <t>разрешение на ввод объекта в эксп., выданное админ. Кемлянского с/п от 30.10.2014 №RU13510308-54, муниц. Контракт от 08.08.2014 № 5-010930001911400007-0227954-01,
свид о гос. регистриции 13ГА948527 от 17.12.2014</t>
  </si>
  <si>
    <t>Сотирова Асмик Азарьевна</t>
  </si>
  <si>
    <t>с. Кемля, ул. 30 лет Победы, д. 60, кв. 1</t>
  </si>
  <si>
    <t>13:10:0101013:296</t>
  </si>
  <si>
    <t xml:space="preserve">год постройки 2015, пл. 43,2 кв.м., 
литера А, 1-этажный
</t>
  </si>
  <si>
    <t>муниципальный контракт от 16.03.2015 № 2, договор безвозмездного пользования земельным участком от 08.04.2015 № 2, разрешение на ввод объекта в эксплуатацию от 26.11.2015 №13-RU13510308-64-2015,
свид о гос. регистрации 0090246 от 23.12.2015</t>
  </si>
  <si>
    <t>Васина Анжелика Александровна</t>
  </si>
  <si>
    <t>с. Кемля, ул. 30 лет Победы, д. 60, кв. 2</t>
  </si>
  <si>
    <t>13:10:0101013:295</t>
  </si>
  <si>
    <t xml:space="preserve">год постройки 2015, пл. 42,4 кв.м., 
литера А, 1-этажный
</t>
  </si>
  <si>
    <t>муниципальный контракт от 16.03.2015 № 2, договор безвозмездного пользования земельным участком от 08.04.2015 № 2, разрешение на ввод объекта в эксплуатацию от 26.11.2015 №13-RU13510308-64-2015,
свид о гос. регистрации 0090245 от 23.12.2015</t>
  </si>
  <si>
    <t>Тарасов Валентин Александрович</t>
  </si>
  <si>
    <t>с. Кемля, ул. Дружбы, д. 6, кв. 2</t>
  </si>
  <si>
    <t>13:10:0101028:198</t>
  </si>
  <si>
    <t xml:space="preserve">год постройки 2010, пл. 39,7 кв.м., 
литера А, 1-этажный
</t>
  </si>
  <si>
    <t>муниципальный контракт № 8 от 25.05.2016, 
свид о гос. регистрации 0138042 от 01.06.2016 г.</t>
  </si>
  <si>
    <t>Жгулев Данил Владимирович</t>
  </si>
  <si>
    <t>с. Кемля, пер. 2 Советский, д. 53, кв. 2</t>
  </si>
  <si>
    <t>13:10:0101025:112</t>
  </si>
  <si>
    <t xml:space="preserve">год постройки 2010, пл. 39,6  кв.м., 
литера А, 1-этажный
</t>
  </si>
  <si>
    <t>муниципальный контракт № 3 от 21.04.2016, акт приемапередачи жилого помещения от 07.04.2016,
свид о гос. регистрации 0136094 от 21.04.2016</t>
  </si>
  <si>
    <t>Жгулев Денис Владимирович</t>
  </si>
  <si>
    <t>с. Кемля, ул. Строителей, д. 27, кв. 2</t>
  </si>
  <si>
    <t>13:10:0101027:161</t>
  </si>
  <si>
    <t xml:space="preserve">год постройки 2014, пл. 40,9  кв.м., 
литера А, 1-этажный
</t>
  </si>
  <si>
    <t>муниципальный контракт на приобретение жилого помещения в мун. соб. Ичал. мун-го р-на РМ для обеспечения детей-сирот и детей, оставшихся без попечения родителей, лиц из числа детей-сирот и деетй, оставшихся без попечения родителей, жилыми помещениями по догворам найма специализированных жилых помещений № 2 от 25.03.2016 г., акт приема передачи жилого помещения от 07.04.2016,
свид о гос. регистрации 0122828 от 19.04.2016</t>
  </si>
  <si>
    <t>Жбанова Анна Викторовна</t>
  </si>
  <si>
    <t>с. Кемля, ул. Дружбы, д. 12, кв. 2</t>
  </si>
  <si>
    <t>13:10:0101028:195</t>
  </si>
  <si>
    <t xml:space="preserve">год постройки 2010, пл. 39,6 кв.м., 
литера А, 1-этажный
</t>
  </si>
  <si>
    <t>муниципальный контракт № 7 от 24.05.2016, 
свид о гос. регистрации 0137806 от 30.05.2016 г.</t>
  </si>
  <si>
    <t>Кичурина Анна Николаевна</t>
  </si>
  <si>
    <t>с. Кемля, ул. Строителей, д. 22, кв. 2</t>
  </si>
  <si>
    <t>13:10:0101027:175</t>
  </si>
  <si>
    <t xml:space="preserve">год постройки 2014, пл. 46,0 кв.м., 
литера А, 1-этажный
</t>
  </si>
  <si>
    <t>Муниц. Контракт № 3 на приобретение жилого помещения в муниц. Соб-ть Ичал-го мун. Р-на РМ для детей-сирот от 23.03.2015, 
свид-во о гос. Регистр. 0008821 от 27.03.2015 г.</t>
  </si>
  <si>
    <t>Мельникова Екатерина Юрьевна</t>
  </si>
  <si>
    <t>с. Кемля, ул. Ванина, д. 4А, кв. 4</t>
  </si>
  <si>
    <t>13:10:0101006:169</t>
  </si>
  <si>
    <t xml:space="preserve">год постройки 1988, пл. 42,0 кв.м., 
литера А, 2-этажный
</t>
  </si>
  <si>
    <t>муниципальный контракт № 10 на приобретение жилого помещения в мун. соб. Ичал. мун-го р-на РМ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 от 24.06.2016 г.,
свид о гос. регистрации 0145249 от 04.07.2016</t>
  </si>
  <si>
    <t>Шаляева Мария Николаевна</t>
  </si>
  <si>
    <t>с. Кемля, ул. Пушкина, д. 2, кв. 1</t>
  </si>
  <si>
    <t>13:10:0101016:324</t>
  </si>
  <si>
    <t>год постройки 1970, пл. 36,4 кв.м., 
литера А, этаж 1</t>
  </si>
  <si>
    <t>муниципальный контракт № 11 на приобретение жилого помещения в мун. соб. Ичал. мун-го р-на РМ для обеспечения детей-сирот и детей, оставшихся без попечения родителей, лиц из числа детей-сирот и детей, оставшихся без попечения родителей, от 20.09.2016 г.,
Выписка из ЕГРП  от 05.10.2016</t>
  </si>
  <si>
    <t>Пиянзин А.В.</t>
  </si>
  <si>
    <t>п. Смольный, ул. Тополей, д. 9Б кв. 2</t>
  </si>
  <si>
    <t>13:10:0319001:2265</t>
  </si>
  <si>
    <t>год постройки 2016, пл. 45,4 кв.м., этаж 1</t>
  </si>
  <si>
    <t>Муниципальный контракт № 1 на приобретение в муниципальную собственность 9 (девять) жилых помещений в рамках реализации Муниципальной программы «Переселение граждан из аварийного жилищного фонда в Ичалковском муниципальном р-не РМ на 2016-2019 годы» от 01.03.2016 № 1, Акт приема-передачи жилого помещения (квартиры) от 11.11.2016; выписка из ЕГРП от 18.11.2016 г.</t>
  </si>
  <si>
    <t>Юдина Н.Р.</t>
  </si>
  <si>
    <t>с. Рождествено, ул. Победы, д. 26, кв. 1</t>
  </si>
  <si>
    <t>13:10:0118001:2583</t>
  </si>
  <si>
    <t>год постройки 2017, пл. 40,4 кв.м., этаж 1</t>
  </si>
  <si>
    <t>Муниципальный контракт №2 от 04.05.2017 г. на приобретение 2(двух) жилых помещений в мун. соб. Ичал. мун-го р-на РМ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 акт приема-передачи жилого помещения (квартиры) по адресу: РМ, Ич. р-н, с. Рождествено, ул. Победы, д. 26, кв.1 от 16.10.2017; Выписка из ЕГРП, №13:10:0118001:2583-13/001/2017-2 от 25.10.2017</t>
  </si>
  <si>
    <t>Нарваткина К.Л.</t>
  </si>
  <si>
    <t>с. Рождествено, ул. Победы, д. 26, кв. 2</t>
  </si>
  <si>
    <t>13:10:0118001:2582</t>
  </si>
  <si>
    <t>Муниципальный контракт №2 от 04.05.2017 г. на приобретение 2(двух) жилых помещений в мун. соб. Ичал. мун-го р-на РМ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 акт приема-передачи жилого помещения (квартиры) по адресу: РМ, Ич. р-н, с. Рождествено, ул. Победы, д. 26, кв.1 от 16.10.2017; Выписка из ЕГРП, №13:10:0118001:2582-13/001/2017-2 от 25.10.2017</t>
  </si>
  <si>
    <t>Пиянзин И.В.</t>
  </si>
  <si>
    <t>с. Кемля, ул. Строителей, д. 26, кв. 2</t>
  </si>
  <si>
    <t>13:10:0101027:194</t>
  </si>
  <si>
    <t>год постройки 2016, пл. 45,9 кв.м., этаж 1</t>
  </si>
  <si>
    <t>Муниципальный контракт №3 от 19.12.2017 г.; акт приема-передачи жилого помещения от 19.12.2017;  Выписка из ЕГРП, №13:10:0101027:194-13/001/2017-2 от 22.12.2017</t>
  </si>
  <si>
    <t>Криворотов С.В.</t>
  </si>
  <si>
    <t>Разведочно-экспуатационная скважина</t>
  </si>
  <si>
    <t>с. Кемля, пер. Больничный, сооружение 10А</t>
  </si>
  <si>
    <t>13:10:0101031:228</t>
  </si>
  <si>
    <t>год постройки 1971, глубина 85 м.</t>
  </si>
  <si>
    <t>Распр. Правит. РМ от 21.09.2017 г. №580-р, акт №116-к приема-передачи имущества, сост. Гос казну РМ от 22.09.2017 г.;  Выписка из ЕГРП, №13:10:0101031:228-13/001/2017-2 от 02.11.2017</t>
  </si>
  <si>
    <t>с. Кемля, ул. Строителей, д. 26, кв. 1</t>
  </si>
  <si>
    <t>13:10:0101027:195</t>
  </si>
  <si>
    <t>Муниципальный контракт №1 выдан  21.09.2018 г. администрация Ичалковсокго муниципального района;  Выписка из ЕГРП, №13:10:0101027:195-13/037/2018-2 от 27.09.2018</t>
  </si>
  <si>
    <t>Константинов Денис Касимович</t>
  </si>
  <si>
    <t>с. Кемля, ул. Дружбы, д. 3, кв. 1</t>
  </si>
  <si>
    <t>13:10:0101028:189</t>
  </si>
  <si>
    <t>год постройки 2010, пл. 40,0 кв.м., этаж 1</t>
  </si>
  <si>
    <t>Муниципальный контракт № 2 № ИКЗ:193131008428113100100100010016810412, выдан  08.07.2019 г. администрация Ичалковского муниципального района;  акт приема-передачи, выдан 10.07.2019,  Выписка из ЕГРП, №13:10:0101028:189-13/065/2019-4 от 24.07.2019</t>
  </si>
  <si>
    <t>Курепин Дмитрий Юрьевич</t>
  </si>
  <si>
    <t>Водопроводные сети по ул. Гагарина</t>
  </si>
  <si>
    <t>д. Юсуповка, ул. Гагарина</t>
  </si>
  <si>
    <t>13:10:0310003:135</t>
  </si>
  <si>
    <t>год постройки 1961, протяженность 348 м.</t>
  </si>
  <si>
    <t>13:10:0000000:238</t>
  </si>
  <si>
    <t>год постройки 1961, протяженность 844 м.</t>
  </si>
  <si>
    <t>Водонапорная башня в д. Юсуповка</t>
  </si>
  <si>
    <t>д. Юсуповка</t>
  </si>
  <si>
    <t>13:10:0310003:136</t>
  </si>
  <si>
    <t>Водопроводные сети по ул. Ленина</t>
  </si>
  <si>
    <t>с. Дубровское, ул. Ленина</t>
  </si>
  <si>
    <t>13:10:0309005:560</t>
  </si>
  <si>
    <t>год постройки 1961, протяженность 1419 м.</t>
  </si>
  <si>
    <t>Водопроводные сети по ул. Калинина</t>
  </si>
  <si>
    <t>с. Дубровское, ул. Калинина</t>
  </si>
  <si>
    <t>13:10:0309005:557</t>
  </si>
  <si>
    <t>год постройки 1961, протяженность 1148 м.</t>
  </si>
  <si>
    <t>Водопроводные сети по ул. Интернациональная</t>
  </si>
  <si>
    <t>с. Дубровское, ул. Интернациональная</t>
  </si>
  <si>
    <t>13:10:0309005:556</t>
  </si>
  <si>
    <t>год постройки 1961, протяженность 356 м.</t>
  </si>
  <si>
    <t xml:space="preserve">Водонапорная башня в с. Дубровское </t>
  </si>
  <si>
    <t>с. Дубровское</t>
  </si>
  <si>
    <t>13:10:0309005:562</t>
  </si>
  <si>
    <t>Водопроводные сети с. Камаево</t>
  </si>
  <si>
    <t>с. Камаево, ул. Шлукина, ул. Ленина</t>
  </si>
  <si>
    <t>13:10:0321001:366</t>
  </si>
  <si>
    <t>год постройки 1961, протяженность 1462 м.</t>
  </si>
  <si>
    <t>Водонапорная башня в с. Камаево на ул. Любимовка</t>
  </si>
  <si>
    <t>с. Камаево, ул. Любимовка</t>
  </si>
  <si>
    <t>13:10:0321001:367</t>
  </si>
  <si>
    <t>год постройки 1970, объем 15 куб.м.</t>
  </si>
  <si>
    <t>Водонапорная башня в п. Маркино</t>
  </si>
  <si>
    <t>п. Маркино</t>
  </si>
  <si>
    <t>13:10:0321002:35</t>
  </si>
  <si>
    <t>Водопроводные сети по ул. Советская</t>
  </si>
  <si>
    <t>с. Дубровское, ул. Советская</t>
  </si>
  <si>
    <t>13:10:0309005:559</t>
  </si>
  <si>
    <t>год постройки 1961, протяженность 1620 м.</t>
  </si>
  <si>
    <t>с. Новые Ичалки, ул. Садовая</t>
  </si>
  <si>
    <t>13:10:0312001:472</t>
  </si>
  <si>
    <t>год постройки 1990, протяженность 111 м.</t>
  </si>
  <si>
    <t>Постановление администрации Оброчинского сельского поселения № 65, выдан 11.10.2019, акт приема-передачи имущества, выдан 11.10.2019, выписка из ЕГРП № 13:10:0312001:472-13/038/2019-5 от 29.10.2019</t>
  </si>
  <si>
    <t>Водонапорная башня</t>
  </si>
  <si>
    <t>Оброчинское сельское поселение</t>
  </si>
  <si>
    <t>13:10:0312004:168</t>
  </si>
  <si>
    <t>год постройки 1990, оьъем 15 куб.м.</t>
  </si>
  <si>
    <t>Постановление администрации Оброчинского сельского поселения № 65, выдан 11.10.2019, акт приема-передачи имущества, выдан 11.10.2019, выписка из ЕГРП № 13:10:0312001:168-13/065/2019-5 от 30.10.2019</t>
  </si>
  <si>
    <t>Водопроводные сети по ул. Центральная</t>
  </si>
  <si>
    <t>с. Новые Ичалки, ул. Центральная</t>
  </si>
  <si>
    <t>13:10:0000000:239</t>
  </si>
  <si>
    <t>год постройки 1990, протяженность 1788 м.</t>
  </si>
  <si>
    <t>Постановление администрации Оброчинского сельского поселения № 65, выдан 11.10.2019, акт приема-передачи имущества, выдан 11.10.2019, выписка из ЕГРП № 13:10:0000000:239-13/038/2019-5 от 29.10.2019</t>
  </si>
  <si>
    <t>Водопроводные сети по ул. Нагорная</t>
  </si>
  <si>
    <t>с. Новые Ичалки, ул. Нагорная</t>
  </si>
  <si>
    <t>13:10:0000000:237</t>
  </si>
  <si>
    <t>год постройки 1990, протяженность 592 м.</t>
  </si>
  <si>
    <t>Постановление администрации Оброчинского сельского поселения № 65, выдан 11.10.2019, акт приема-передачи имущества, выдан 11.10.2019, выписка из ЕГРП № 13:10:0000000:237-13/038/2019-5 от 29.10.2019</t>
  </si>
  <si>
    <t xml:space="preserve">Водопроводные сети по ул. Дзержинского  </t>
  </si>
  <si>
    <t>с. Кергуды, ул. Дзержинского</t>
  </si>
  <si>
    <t>13:10:0208001:808</t>
  </si>
  <si>
    <t>год постройки 2011, протяженность 629 м.</t>
  </si>
  <si>
    <t>Постановление администрации Кемлянского сельского поселения № 113, выдан 14.10.2019, акт приема-передачи имущества, выдан 14.10.2019</t>
  </si>
  <si>
    <t>с. Кергуды, ул. Гагарина</t>
  </si>
  <si>
    <t>13:10:0208001:807</t>
  </si>
  <si>
    <t>год постройки 2012, протяженность 390</t>
  </si>
  <si>
    <t>Водопроводные сети по ул. Буденого</t>
  </si>
  <si>
    <t>с. Кергуды, ул. Буденого</t>
  </si>
  <si>
    <t>13:10:0208001:809</t>
  </si>
  <si>
    <t>год постройки 2015, протяженность 212 м.</t>
  </si>
  <si>
    <t>13:10:0208001:810</t>
  </si>
  <si>
    <t>год постройки 2015, протяженность  175 м.</t>
  </si>
  <si>
    <t>Водопроводные сети по пер. Школьный</t>
  </si>
  <si>
    <t>с. Кергуды, пер. Школьный</t>
  </si>
  <si>
    <t>13:10:0208001:811</t>
  </si>
  <si>
    <t>год постройки 2014, протяженность  196 м.</t>
  </si>
  <si>
    <t>Водопроводные сети по ул. Андрея Егорова</t>
  </si>
  <si>
    <t>с. Кергуды, ул. Андрея Егорова</t>
  </si>
  <si>
    <t>13:10:0208001:812</t>
  </si>
  <si>
    <t>год постройки 2015, протяженность  954 м.</t>
  </si>
  <si>
    <t>Водопроводные сети по ул. Сотсковой</t>
  </si>
  <si>
    <t>с. Кергуды, ул. Сотсковой</t>
  </si>
  <si>
    <t>13:10:0208001:815</t>
  </si>
  <si>
    <t>год постройки 2014, протяженность  447 м.</t>
  </si>
  <si>
    <t>Водопроводные сети по ул. Молодежная</t>
  </si>
  <si>
    <t>с. Кергуды, ул. Молодежная</t>
  </si>
  <si>
    <t>13:10:0208001:813</t>
  </si>
  <si>
    <t>год постройки 2014, протяженность  748 м.</t>
  </si>
  <si>
    <t>Водопроводные сети по пер. Октябрьский</t>
  </si>
  <si>
    <t>с. Кергуды, пер. Октябрьский</t>
  </si>
  <si>
    <t>13:10:0208001:814</t>
  </si>
  <si>
    <t>год постройки 2014, протяженность 136 м.</t>
  </si>
  <si>
    <t>Башня Рожновского № 11</t>
  </si>
  <si>
    <t xml:space="preserve"> с. Ичалки </t>
  </si>
  <si>
    <t>13:10:0106002:167</t>
  </si>
  <si>
    <t>год постройки 2009, площадь застройки 15,4 кв.м.</t>
  </si>
  <si>
    <t xml:space="preserve"> Пост. ВС РФ №3020-1 от 27.12.1991 г. Свид.о гос.рег.права от 18.01.2016 г.              сделана запись регистрации № 13-13/001-13/001/114/2015-912/1 </t>
  </si>
  <si>
    <t>Здание автовокзала</t>
  </si>
  <si>
    <t>с. Кемля, ул. Советская, д. 1</t>
  </si>
  <si>
    <t>13:10:0101018:158</t>
  </si>
  <si>
    <t>год постройки 1999, назначение: нежилое, общая площадь 777,9 кв.м</t>
  </si>
  <si>
    <t>Договор дарения недвижимого имущества от 10.12.2019 г., выписка из ЕГРП № 13:10:0101018:158-13/065/2019-2 от 27.12.2019</t>
  </si>
  <si>
    <t>с. Рождествено, ул. Первомайская. Местоположение установлено относительно ориентира, расположенного в границах участка. Ориентир доя 138. Участок находится примерно в 92 метрах от ориентира на юго-восток</t>
  </si>
  <si>
    <t>13:10:0118001:2473</t>
  </si>
  <si>
    <t>год постройки 1992, назначение: сооружение водонапорное</t>
  </si>
  <si>
    <t>не определена</t>
  </si>
  <si>
    <t>Акт приема-передачи  от 16.04.2019, выписка из ЕГРП № 13:10:0118001:2473-13/065/2019-3 от 29.07.2019</t>
  </si>
  <si>
    <t>Земельный
 участок</t>
  </si>
  <si>
    <t>Республика Мордовия, Ичалковский район, 
п. ст. Оброчное, 
ул. Рабочая, д. 35</t>
  </si>
  <si>
    <t>13:10:0118003:327</t>
  </si>
  <si>
    <t>Площадь 2305 кв.м., для 
ведения личного подсобного хозяйства (общая долевая собственность, доля в праве 13/23), категория земель: земли населенных пунктов</t>
  </si>
  <si>
    <t>Свидетельство о государственной 
регистрации права 
№ 13 ГА 284118 от 27.04.2009 г.</t>
  </si>
  <si>
    <t>Договор купли-продажи,
составленный в ппф от 27.02.2007 г., дата регистрации 04.04.2007 г., № 13-13-01/081/2007-037; Передаточный акт от 23.04.2009 г. к договору купли-продажи, составленный в ппф.</t>
  </si>
  <si>
    <t>Ичалковский муниципальный район Республики Мордовия (казна)</t>
  </si>
  <si>
    <t>Республика Мордовия, Ичалковский район, 
с. Оброчное, 
ул. Ленина, д. № 106</t>
  </si>
  <si>
    <t>13:10:0113001:1014</t>
  </si>
  <si>
    <t>Площадь 21643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«Оброченская СОШ»), категория земель: земли населенных пунктов</t>
  </si>
  <si>
    <t>Свидетельство о государственной 
регистрации права 
№ 13 ГА 814913 от 25.10.2013 г.</t>
  </si>
  <si>
    <t>Аб. 2 п. 3 ст. 3.1 ФЗ от 
25.10.2001 г. № 137-ФЗ "О введении в действие Земельного кодекса РФ"</t>
  </si>
  <si>
    <t>Муниципальное общеобразовательное учреждение "Оброченская 
средняя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</si>
  <si>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08.10.2009 г. № 503, Свидетельство о государственной регистрации права 
№ 13 ГА 379036 от 01.03.2010 г.</t>
  </si>
  <si>
    <t>Республика Мордовия, Ичалковский район, 
с. Кемля, 
пер. Больничный, д. 11</t>
  </si>
  <si>
    <t xml:space="preserve">13:10:0101018:139 </t>
  </si>
  <si>
    <t>Площадь 4678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МДОУ «Кемлянский  детский сад комбинированного вида»), категория земель: земли населенных пунктов</t>
  </si>
  <si>
    <t>Свидетельство о 
государственной регистрации права 
№ 13 ГА 814916 от 25.10.2013 г.</t>
  </si>
  <si>
    <t>Муницпальное дошкольное образовательное учреждение "Кемлянский детский сад комбинированного вида"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</si>
  <si>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24.02.2010 г. № 63, Свидетельство о государственной регистрации права 
№ 13 ГА 402337 от 08.04.2010 г.</t>
  </si>
  <si>
    <t>Республика Мордовия, Ичалковский район,
 пос. ст. Оброчное, 
ул. Мира, д. 2 А</t>
  </si>
  <si>
    <t xml:space="preserve">13:10:0118003:583 </t>
  </si>
  <si>
    <t>Площадь 4482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МДОУ «Оброченский детский сад»), категория земель: земли населенных пунктов</t>
  </si>
  <si>
    <t>Свидетельство о государственной регистрации права
 № 13 ГА 814917 от 25.10.2013 г.</t>
  </si>
  <si>
    <t>Муниципальное дошкольное образовательное учреждение "Оброченский детский сад"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</si>
  <si>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24.02.2010 г. № 65, Свидетельство о государственной регистрации права 
№ 13 ГА 402336 от 08.04.2010 г.</t>
  </si>
  <si>
    <t>Республика Мордовия, Ичалковский район, 
п. Смольный,
 ул. Заводская, 7</t>
  </si>
  <si>
    <t xml:space="preserve">13:10:0319001:985 </t>
  </si>
  <si>
    <t>Площадь 5560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МДОУ «Смольненский детский сад»), категория земель: земли населенных пунктов</t>
  </si>
  <si>
    <t>Свидетельство о 
государственной регистрации права 
№ 13 ГА 814915 от 25.10.2013 г.</t>
  </si>
  <si>
    <t>Муниципальное дошкольное образовательное учреждение "Смольненский детский сад"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</si>
  <si>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24.02.2010 г. № 66, Свидетельство о государственной регистрации права 
№ 13 ГА 402338 от 08.04.2010 г.</t>
  </si>
  <si>
    <t>Республика Мордовия, Ичалковский район, 
с. Лада,
 ул. Ленинская, д. 23</t>
  </si>
  <si>
    <t>13:10:0309001:812</t>
  </si>
  <si>
    <t xml:space="preserve">Площадь 3352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МДОУ «Ладский детский сад»), категория земель: земли населенных пунктов </t>
  </si>
  <si>
    <t>Свидетельство о 
государственной регистрации права 
№ 13 ГА 814918 от 25.10.2013 г.</t>
  </si>
  <si>
    <t>Муниципальное дошкольное образовательное учреждение "Ладский детский сад"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</si>
  <si>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02.03.2010 г. № 71, Свидетельство о государственной регистрации права 
№ 13 ГА 402362 от 14.04.2010 г.</t>
  </si>
  <si>
    <t>Республика Мордовия, Ичалковский район, 
с. Оброчное, 
ул. Юбилейная, 19</t>
  </si>
  <si>
    <t>13:10:0113001:1013</t>
  </si>
  <si>
    <t>Площадь 2768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МДОУ «Оброченский детский сад № 2»), категория земель: земли населенных пунктов</t>
  </si>
  <si>
    <t>Свидетельство о 
государственной регистрации права 
№ 13 ГА 814908 от 25.10.2013 г.</t>
  </si>
  <si>
    <t>Муниципальное дошкольное образовательное учреждение "Оброчинский  детский сад № 2"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</si>
  <si>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02.03.2010 г. № 70, Свидетельство о государственной регистрации права 
№ 13 ГА 404930 от 30.04.2010 г.</t>
  </si>
  <si>
    <t>Республика Мордовия, Ичалковский район, 
п. Смольный, 
ул. Заводская, 
уч. 11 "Б"</t>
  </si>
  <si>
    <t>13:10:0319001:970</t>
  </si>
  <si>
    <t>Площадь 1445 кв.м.,
для строительства двухквартирного жилого дома, категория земель: земли населенных пунктов</t>
  </si>
  <si>
    <t>Свидетельство о
государственной регистрации права 
№ 13 ГА 402345 от 09.04.2010 г.</t>
  </si>
  <si>
    <t>Ичалковский 
муниципальный район Республики Мордовия (казна)</t>
  </si>
  <si>
    <t>Республика Мордовия, Ичалковский район,
 п. Смольный, 
ул. Центральная, 
уч. 5 А</t>
  </si>
  <si>
    <t>13:10:0319001:968</t>
  </si>
  <si>
    <t>Площадь 1025 кв.м., 
для строительства двухквартирного жилого дома, категория земель: земли населенных пунктов</t>
  </si>
  <si>
    <t>Свидетельство о 
государственной регистрации права 
№ 13 ГА 402347 от 09.04.2010 г.</t>
  </si>
  <si>
    <t>Республика Мордовия, Ичалковский район, 
п. Смольный, 
ул. Заводская, 
уч. 11 "В"</t>
  </si>
  <si>
    <t>13:10:0319001:969</t>
  </si>
  <si>
    <t>Площадь 1322 кв.м., 
для строительства двухквартирного жилого дома, категория земель: земли населенных пунктов</t>
  </si>
  <si>
    <t>Свидетельство о
государственной регистрации права 
№ 13 ГА 402344 от 09.04.2010 г.</t>
  </si>
  <si>
    <t>Республика Мордовия, Ичалковский район, 
с. Кемля, 
ул. Советская, д. 54</t>
  </si>
  <si>
    <t>13:10:0101011:358</t>
  </si>
  <si>
    <t>Площадь 2402 кв.м., 
для обслуживания и эксплуатации административного здания, категория земель: земли населенных пунктов</t>
  </si>
  <si>
    <t>Запись регистрации № 13-13/001-13/001/055/2016-6093/1 от 01.11.2016 г.</t>
  </si>
  <si>
    <t>Муниципальное казенное 
учреждение «Управление по эксплуатации административных
зданий муниципальной собственности Ичалковского муниципального 
района»</t>
  </si>
  <si>
    <t xml:space="preserve">Постоянное (бессрочное) пользование, постановление Администрации Ичалковского муниципального района Республики Мордовия от 20.03.2018 г. № 148 </t>
  </si>
  <si>
    <t>Республика Мордовия, Ичалковский район,
с. Лобаски, 
ул. И.М. Яушева, № 1</t>
  </si>
  <si>
    <t xml:space="preserve">13:10:0311001:840 </t>
  </si>
  <si>
    <t>Площадь 9437 кв.м., вид разрешенного использования: образование и просвещение, категория земель: земли населенных пунктов</t>
  </si>
  <si>
    <t>Свидетельство о государственной регистрации права 
№ 13 ГА 814920 от 25.10.2013 г.</t>
  </si>
  <si>
    <t>Республика Мордовия, Ичалковский район, 
с. Рождествено, 
ул. Первомайская, д. 6</t>
  </si>
  <si>
    <t>13:10:0118001:1607</t>
  </si>
  <si>
    <t xml:space="preserve">Площадь 15732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«Рождественская СОШ»), категория земель: земли населенных пунктов </t>
  </si>
  <si>
    <t>Свидетельство о
государственной регистрации права
 № 13 ГА 815438
от 29.10.2013 г.</t>
  </si>
  <si>
    <t>Муниципальное общеобразовательное учреждение "Рождественская 
средняя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</si>
  <si>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24.02.2010 г. № 64, Свидетельство о государственной регистрации права 
№ 13 ГА 450974 от 15.07.2010 г.</t>
  </si>
  <si>
    <t>Республика Мордовия, Ичалковский район,
 п. Смольный, 
ул. Школьная, д. 1 А</t>
  </si>
  <si>
    <t>13:10:0319001:2230</t>
  </si>
  <si>
    <t>Площадь 11858 кв.м., вид разрешенного использования: образование и просвещение, категория земель: земли населенных пунктов</t>
  </si>
  <si>
    <t>Запись регистрации                № 13-13/001-13/001/055/2016-6081/1 от 14.11.2016 г.</t>
  </si>
  <si>
    <t>Аб. 2 п. 3 ст. 3.1 ФЗ от 
25.10.2001 г. № 137-ФЗ "О введении в действие Земельного кодекса РФ", постановление Администрации Ичалковского муниципального района Республики Мордовия от 13.04.2016 г. № 275</t>
  </si>
  <si>
    <t>Муниципальное общеобразовательное бюджетное учреждение "Смольненская основная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</si>
  <si>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07.03.2018 г. № 134; запись регистрации № 13:10:0319001:2230-13/001/2018-1 от 20.04.2018 г.</t>
  </si>
  <si>
    <t>Республика Мордовия, Ичалковский район, 
с. Кемля, 
ул. Советская, д. 62</t>
  </si>
  <si>
    <t>13:10:0101011:71</t>
  </si>
  <si>
    <t>Площадь 3509 кв.м., 
для обслуживания и эксплуатации 
административного здания, категория земель: земли населенных пунктов</t>
  </si>
  <si>
    <t>Свидетельство о государственной регистрации права
№ 13 ГА 444581 от 02.09.2010 г.</t>
  </si>
  <si>
    <t>Аб. 2 п. 3 ст. 3.1 ФЗ от 25.10.2001 г. № 137-ФЗ "О введении в действие Земельного кодекса РФ"</t>
  </si>
  <si>
    <t>Местоположение установлено относительно ориентира, расположенного за переделами участка. Ориентир а/дорога Кемля-Оброчное-Ульянка. Участок находится примерно в 2000 м. от ориентира по направлению на северо-восток. Почтовый адрес ориентира: Республика Мордовия, Ичалковский район, п. Павловка</t>
  </si>
  <si>
    <t>13:10:0113010:246</t>
  </si>
  <si>
    <t>Площадь 34329 кв.м.  для размещения и хранения отходов производства и потребления,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безоапсности и земли иного специального назначения</t>
  </si>
  <si>
    <t>Свидетельство о государственной регистрации права
№ 13 ГА 444921 от 13.09.2010 г.</t>
  </si>
  <si>
    <t>Республика Мордовия, Ичалковский район, 
с. Гуляево, 
ул. Советская, 
дом № 44</t>
  </si>
  <si>
    <t>13:10:0205001:817</t>
  </si>
  <si>
    <t>Площадь 11940 кв.м., для обслуживания и эксплуатации здания школы, категория земель: земли населенных пунктов</t>
  </si>
  <si>
    <t>Свидетельство о государственной регистрации права 
№ 13 ГА 814909 от 25.10.2013 г.</t>
  </si>
  <si>
    <t>Муниципальное общеобразовательное учреждение "Гуляевская средняя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</si>
  <si>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27.01.2009 г. № 30, Свидетельство о государственной регистрации права 
№ 13 ГА 454385 от 18.10.2010 г.</t>
  </si>
  <si>
    <t>Республика Мордовия, Ичалковский район, 
с. Баево,
 ул. 1 Мая, д. 19 А</t>
  </si>
  <si>
    <t xml:space="preserve">13:10:0118002:852 </t>
  </si>
  <si>
    <t>Площадь 3303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НОШ «Баевская НОШ»), категория земель: земли населенных пунктов</t>
  </si>
  <si>
    <t>Свидетельство о 
государственной регистрации права 
№ 13 ГА 815582 
от 30.10.2013 г.</t>
  </si>
  <si>
    <t>Муниципальное общеобразовательное учреждение "Баевская начальная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</si>
  <si>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23.03.2010 г. № 139, Свидетельство о государственной регистрации права 
№ 13 ГА 456060 от 21.10.2010 г.</t>
  </si>
  <si>
    <t>Республика Мордовия, Ичалковский район, 
с. Пермеево, 
ул. Садовая, д. 5</t>
  </si>
  <si>
    <t>13:10:0315001:208</t>
  </si>
  <si>
    <t>Площадь 10163 кв.м.,  для обслуживания и эксплуатации здания школы, категория земель: земли населенных пунктов</t>
  </si>
  <si>
    <t>Свидетельство о государственной регистрации права
 № 13 ГА 814914 от 25.10.2013 г.</t>
  </si>
  <si>
    <t>Муниципальное общеобразовательное учреждение "Пермеевская 
основная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</si>
  <si>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17.09.2010 г. № 624, Свидетельство о государственной регистрации права 
№ 13 ГА 456360 от 27.10.2010 г.</t>
  </si>
  <si>
    <t>Республика Мордовия, Ичалковский район, 
с. Кергуды, 
ул. А. Егорова, 57</t>
  </si>
  <si>
    <t xml:space="preserve">13:10:0208001:528 </t>
  </si>
  <si>
    <t>Площадь 3821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«Кергудская ООШ»), категория земель: земли населенных пунктов</t>
  </si>
  <si>
    <t>Свидетельство о государственной регистрации права 
№ 13 ГА 814919 от 25.10.2013 г.</t>
  </si>
  <si>
    <t>Муниципальное общеобразовательное учреждение "Кергудская 
основная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</si>
  <si>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03.08.2010 г. № 510, Свидетельство о государственной регистрации права 
№ 13 ГА 490002 от 12.11.2010 г.</t>
  </si>
  <si>
    <t>Республика Мордовия, Ичалковский район, 
с. Ичалки, 
ул. им. В.И. Чинченкова, д. № 3</t>
  </si>
  <si>
    <t xml:space="preserve">13:10:0106001:2546 </t>
  </si>
  <si>
    <t>Площадь 1637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МДОУ «Ичалковский детский сад»), категория земель: земли населенных пунктов</t>
  </si>
  <si>
    <t>Свидетельство о государственной регистрации права 
№ 13 ГА 814910 от 25.10.2013 г.</t>
  </si>
  <si>
    <t>Муниципальное дошкольное образовательное учреждение "Ичалковский детский сад"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</si>
  <si>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14.05.2010 г. № 241, Свидетельство о государственной регистрации права 
№ 13 ГА 490399 от 18.11.2010 г.</t>
  </si>
  <si>
    <t>Республика Мордовия, Ичалковский район, 
с. Парадеево, 
ул. Ю. Архипова, д. 3</t>
  </si>
  <si>
    <t xml:space="preserve">13:10:0314001:64 </t>
  </si>
  <si>
    <t>Площадь 10676 кв.м., для обслуживания и эксплуатации зданий и сооружений и ведения подсобного хозяйства, категория земель: земли населенных пунктов</t>
  </si>
  <si>
    <t>Свидетельство о государственной регистрации права 
№ 13 ГА 814907 от 25.10.2013 г.</t>
  </si>
  <si>
    <t>Республика Мордовия, Ичалковский район, 
с. Вечкусы, 
ул. Ленинская, д. 1</t>
  </si>
  <si>
    <t>13:10:0304001:62</t>
  </si>
  <si>
    <t>Площадь 10000 кв.м., для обслуживания и эксплуатации зданий и сооружений, категория земель: земли населенных пунктов</t>
  </si>
  <si>
    <t>Свидетельство о 
государственной регистрации права
№ 13 ГА 815430
от 29.10.2013 г.</t>
  </si>
  <si>
    <t>Республика Мордовия, Ичалковский район,
 с. Лада,
 ул. Ленинская, 2</t>
  </si>
  <si>
    <t>13:10:0309001:1132</t>
  </si>
  <si>
    <t>Площадь 29090 кв.м., образование и просвещение, категория земель: земли населенных пунктов</t>
  </si>
  <si>
    <t xml:space="preserve">Запись регистрации № 13:10:0309001:1132-13/001/2018-1 от 16.03.2018 г.  </t>
  </si>
  <si>
    <t>Муниципальное общеобразовательное бюджетное учреждение "Ладская средняя общеобразовательная школа" Ичалковского муниципального района Республики Мордовия</t>
  </si>
  <si>
    <t xml:space="preserve">Постоянное (бессрочное) 
пользование, постановление Администрации Ичалковского муниципального района Республики Мордовия от 07.03.2018 г. № 133 </t>
  </si>
  <si>
    <t>Республика Мордовия, Ичалковский район, 
п. Октябрьский, 
ул. Школьная, д. 1</t>
  </si>
  <si>
    <t xml:space="preserve">13:10:0310002:47 </t>
  </si>
  <si>
    <t>Площадь 9613 кв.м., для обслуживания и эксплуатации зданий и сооружений, категория земель: земли населенных пунктов</t>
  </si>
  <si>
    <t>Свидетельство о
государственной регистрации права 
№ 13 ГА 815433 от 29.10.2013 г.</t>
  </si>
  <si>
    <t>Муниципальное общеобразовательное учреждение "Октябрьская основная общеобразовательная школа"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</si>
  <si>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18.11.2010 г. № 791, Свидетельство о государственной регистрации права 
№ 13 ГА 477352 от 09.03.2011 г.</t>
  </si>
  <si>
    <t>Республика Мордовия, Ичалковский район, 
с. Кемля, 
ул. Советская, 27</t>
  </si>
  <si>
    <t>13:10:0101018:58</t>
  </si>
  <si>
    <t>Площадь 451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земельные участки для размещения религиозных объектов (обслуживание и эксплуатация административного здания), категория земель: земли населенных пунктов</t>
  </si>
  <si>
    <t>Свидетельство о
государственной регистрации права
№ 13 ГА 815434
от 29.10.2013 г.</t>
  </si>
  <si>
    <t>Республика Мордовия, Ичалковский район,
 с. Береговые Сыреси, ул. Советская, д. 7Б</t>
  </si>
  <si>
    <t>13:10:0302001:736</t>
  </si>
  <si>
    <t>Площадь 7625 кв.м.,для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«Б-Сыресевская СОШ»), категория земель: земли населенных пунктов</t>
  </si>
  <si>
    <t>Запись регистрации                № 13-13/001-13/001/055/2016-6087/1 от 15.12.2016 г.</t>
  </si>
  <si>
    <t>Муниципальное общеобразовательное бюджетное учреждение "Берегово-Сыресевская средняя общеобразовательная школа" Ичалковского муниципального района Республики Мордовия</t>
  </si>
  <si>
    <t xml:space="preserve">Постоянное (бессрочное) 
пользование, постановление Администрации Ичалковского муниципального района Республики Мордовия от 14.11.2016 г. № 797, запись регистрации № 13-13/001-13/001/041/2016-2371/1 от 15.12.2016 г. </t>
  </si>
  <si>
    <t>Республика Мордовия, Ичалковский район, 
с. Кемля, 
ул. Советская, д. 41</t>
  </si>
  <si>
    <t>13:10:0101017:77</t>
  </si>
  <si>
    <t>Площадь 8890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МУК "Районный дом культуры" Ичалковского муниципального района РМ), категория земель: земли населенных пунктов</t>
  </si>
  <si>
    <t>Свидетельство о 
государственной регистрации права 
№ 13 ГА 814912 от 25.10.2013 г.</t>
  </si>
  <si>
    <t>Муниципальное учреждение 
культуры "Районный дом культуры"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</si>
  <si>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11.05.2009 г. № 254, Свидетельство о государственной регистрации права 
№ 13 ГА 513877 от 15.04.2011 г.</t>
  </si>
  <si>
    <t>Республика Мордовия, Ичалковский район, 
с. Папулево, 
ул. Красная, дом 1 "А"</t>
  </si>
  <si>
    <t>13:10:0302002:674</t>
  </si>
  <si>
    <t>Площадь 7204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«Папулевская ООШ»), категория земель: земли населенных пунктов</t>
  </si>
  <si>
    <t>Свидетельство о
государственной регистрации права
№ 13 ГА 815435
от 29.10.2013 г.</t>
  </si>
  <si>
    <t>Республика Мордовия, Ичалковский район, 
с. Тарханово, 
ул. Семашко, дом 39</t>
  </si>
  <si>
    <t>13:10:0320001:616</t>
  </si>
  <si>
    <t>Площадь 10791 кв.м., вид разрешенного использования: образование и просвещение, категория земель: земли населенных пунктов</t>
  </si>
  <si>
    <t>Свидетельство о 
государственной регистрации
права 
№ 13 ГА 815437
от 29.10.2013 г.</t>
  </si>
  <si>
    <t>Республика Мордовия, Ичалковский район, 
с. Ичалки, 
ул. Школьная, 2а</t>
  </si>
  <si>
    <t>13:10:0106001:4177</t>
  </si>
  <si>
    <t>Площадь 17764 кв.м., образование и просвещение, категория земель: земли населенных пунктов</t>
  </si>
  <si>
    <t>Запись регистрации 13:10:0106001:4177-13/001/2017-1 от 24.03.2017 г.</t>
  </si>
  <si>
    <t>Муниципальное общеобразовательное бюджетное учреждение "Ичалковская средняя общеобразовательная школа" Ичалковского муниципального района Республики Мордовия</t>
  </si>
  <si>
    <t xml:space="preserve">Постоянное (бессрочное) 
пользование, постановление Администрации Ичалковского муниципального района Республики Мордовия от 07.03.2018 г. № 132; запись регистрации № 13:10:0106001:4177-13/001/2018-2 от 30.03.2018 г. </t>
  </si>
  <si>
    <t>Республика Мордовия, Ичалковский район, 
с. Кемля, 
ул. Советская, 73</t>
  </si>
  <si>
    <t>13:10:0101017:114</t>
  </si>
  <si>
    <t>Площадь 595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</si>
  <si>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Свидетельство о 
государственной регистрации права
№ 13 ГА 815429
от 29.10.2013 г.</t>
  </si>
  <si>
    <t>Муниципальное 
бюджетное учреждение дополнительного образования детей "Ичалковская детская школа искусств"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</si>
  <si>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12.03.2010 г. № 120, Свидетельство о государственной регистрации права 
№ 13 ГА 563887 от 14.12.2011 г.</t>
  </si>
  <si>
    <t>Республика Мордовия, Ичалковский район,
 с. Кемля, 
ул. Советская, 33</t>
  </si>
  <si>
    <t>13:10:0101018:521</t>
  </si>
  <si>
    <t>Площадь 555 кв.м., для обслуживания и эксплуатации административного 
здания, категория земель: земли населенных пунктов</t>
  </si>
  <si>
    <t>Запись регистрации                № 13-13/001-13/001/055/2016-6096/1 от 01.11.2016 г.</t>
  </si>
  <si>
    <t>Республика Мордовия, Ичалковский район, 
с. Ведянцы, 
ул. Романова, дом 2</t>
  </si>
  <si>
    <t>13:10:0320002:357</t>
  </si>
  <si>
    <t>Площадь 3083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Ведянский филиал основного общего образования МОУ «Тархановская СОШ»), категория земель: земли населенных пунктов</t>
  </si>
  <si>
    <t>Свидетельство о 
государственной регистрации права 
№ 13 ГА 625152 от 20.04.2012 г.</t>
  </si>
  <si>
    <t>Республика Мордовия, Ичалковский район, 
с. Резоватово, 
ул. Советская, д. 8</t>
  </si>
  <si>
    <t>13:10:0317001:639</t>
  </si>
  <si>
    <t>Площадь 10223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"Резоватовская СОШ"), категория земель: земли населенных пунктов</t>
  </si>
  <si>
    <t>Свидетельство о 
государственной регистрации права
№ 13 ГА 815436
от 29.10.2013 г.</t>
  </si>
  <si>
    <t>Республика Мордовия, Ичалковский район, 
с. Кендя, 
ул. Кооперативная, 
д. 8 А</t>
  </si>
  <si>
    <t>13:10:0207001:411</t>
  </si>
  <si>
    <t>Площадь 3407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(обслуживание и эксплуатация МОУ "Кендянская ООШ"), категория земель: земли населенных пунктов</t>
  </si>
  <si>
    <t>Свидетельство о
государственной регистрации права 
№ 13 ГА 717870 от 23.01.2013 г.</t>
  </si>
  <si>
    <t>Республика Мордовия, Ичалковский район, 
с. Кемля,
ул. Советская, д. 64</t>
  </si>
  <si>
    <t>13:10:0101011:70</t>
  </si>
  <si>
    <t>Площадь 3124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</si>
  <si>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Свидетельство о
государственной регистрации права 
№ 13 ГА 742247 от 23.04.2013 г.</t>
  </si>
  <si>
    <t xml:space="preserve">Муниципальное бюджетное
учреждение «Центр культуры» Ичалковского муниципального
района Республики Мордовия </t>
  </si>
  <si>
    <t>Постоянное (бессрочное) пользование, постановление Администрации 
Ичалковского муниципального района Республики Мордовия от 20.03.2018 г. № 149; запись регистрации № 13:10:0101011:70-13/001/2018-1 от 29.06.2018 г.</t>
  </si>
  <si>
    <t>Республика Мордовия, Ичалковский район, 
с. Камаево,
ул. Шлукина, д. № 6</t>
  </si>
  <si>
    <t>Республика Мордовия, Ичалковский район, 
с. Рождествено, 
ул. Кулакова, д. № 42</t>
  </si>
  <si>
    <t>Республика Мордовия, Ичалковский район, 
с. Баево,
 ул. Ленинская, 
д. № 151</t>
  </si>
  <si>
    <t xml:space="preserve">Республика Мордовия, Ичалковский район,
 с. Рождествено, 
ул. Первомайская, 
дом 139 </t>
  </si>
  <si>
    <t>13:10:0118001:1593</t>
  </si>
  <si>
    <t>Площадь 8000 кв.м., 
вид разрешенного использования: спорт, категория земель: земли населенных пунктов</t>
  </si>
  <si>
    <t>Свидетельство о 
государственной регистрации
права
№ 13 ГА 815428
от 29.10.2013 г.</t>
  </si>
  <si>
    <t xml:space="preserve">Муниципальное бюджетное
учреждение дополнительного образования «Ичалковская детско-
юношеская спортивная школа» Ичалковского муниципального
района Республики Мордовия
</t>
  </si>
  <si>
    <t>Постоянное (бессрочное) 
пользование, постановление Администрации Ичалковского муниципального района Республики Мордовия от 03.04.2018 г. № 187; запись регистрации № 13:10:0118001:1593-13/001/2018-1 от 09.07.2018 г.</t>
  </si>
  <si>
    <t>Республика Мордовия, Ичалковский район, 
п. Октябрьский, 
ул. Школьная, д. 2</t>
  </si>
  <si>
    <t>13:10:0310002:107</t>
  </si>
  <si>
    <t>Площадь 5994 кв.м., 
для ведения подсобного хозяйства, категория земель: земли населенных пунктов</t>
  </si>
  <si>
    <t>Свидетельство о 
государственной регистрации
права
№ 13 ГА 857482
от 29.04.2014 г.</t>
  </si>
  <si>
    <t>Распоряжение Правительства РМ от 23.09.2013 г. № 545-Р, акт приема-передачи имущества, передаваемого безвозмездно из государственной собственности Республики Мордовия в собственность Ичалковского муниципального района РМ от 24.10.2013 г.</t>
  </si>
  <si>
    <t>13:10:0310002:108</t>
  </si>
  <si>
    <t>Площадь 5442 кв.м.,
для ведения подсобного хозяйства, категория земель: земли населенных пунктов</t>
  </si>
  <si>
    <t>Свидетельство о 
государственной регистрации
права
№ 13 ГА 857483
от 29.04.2014 г.</t>
  </si>
  <si>
    <t>13:10:0310002:109</t>
  </si>
  <si>
    <t>Площадь 33347 кв.м.,
для ведения подсобного хозяйства, категория земель: земли населенных пунктов</t>
  </si>
  <si>
    <t>Свидетельство о 
государственной регистрации
права
№ 13 ГА 857484
от 29.04.2014 г.</t>
  </si>
  <si>
    <t>Республика Мордовия, Ичалковский район, 
с. Тарханово, колхоз им. Тельмана</t>
  </si>
  <si>
    <t>13:10:0320008:1</t>
  </si>
  <si>
    <t>Площадь 30360000 кв.м., для сельскохозяйственного производства 
(общая долевая собственность, доля в праве 1/393), категория земель: земли сельскохозяйственного назначения</t>
  </si>
  <si>
    <t>Свидетельство о государственной регистрации права 
№ 13 ГА 909162 от 15.10.2014 г.</t>
  </si>
  <si>
    <t>Пункт 1.1 статьи 19 Земельного кодекса Российской Федерации от 25.10.2001 г. № 136-ФЗ</t>
  </si>
  <si>
    <t>Свидетельство о государственной регистрации права 
№ 13 ГА 909163 от 15.10.2014 г.</t>
  </si>
  <si>
    <t>Местоположение: установлено относительно ориентира, расположенного в границах участка. Ориентир                               с. Рождествено. Почтовый адрес ориентира: Республика Мордовия, Ичалковский район</t>
  </si>
  <si>
    <t>13:10:0118004:1</t>
  </si>
  <si>
    <t>Площадь 11840925 кв.м., для сельскохозяйственного использования 
(общая долевая собственность, доля в праве 1/496), категория земель: земли сельскохозяйственного назначения</t>
  </si>
  <si>
    <t>Свидетельство о государственной регистрации права 
№ 13 ГА 909164 от 15.10.2014 г.</t>
  </si>
  <si>
    <t>Республика Мордовия, Ичалковский район,
 с. Тарханово, колхоз им. Тельмана</t>
  </si>
  <si>
    <t>Свидетельство о государственной регистрации права 
№ 13 ГА 909238 от 15.10.2014 г.</t>
  </si>
  <si>
    <t>Свидетельство о государственной регистрации права 
№ 13 ГА 909239 от 15.10.2014 г.</t>
  </si>
  <si>
    <t>Республика Мордовия, Ичалковский район, 
с. Ичалки, 
ул. Махова, д. 16-а</t>
  </si>
  <si>
    <t>13:10:0106001:330</t>
  </si>
  <si>
    <t>Площадь 3002 кв.м., для ведения личного подсобного хозяйства (общая долевая собственность, доля в праве 18/37), категория земель: земли населенных пунктов</t>
  </si>
  <si>
    <t>Свидетельство о государственной регистрации права 
№ 13 ГА 878125 от 27.10.2014 г.</t>
  </si>
  <si>
    <t>Договор купли-продажи,
составленный в ппф от 11.04.2007 г., дата регистрации 16.06.2007 г., № 13-13-01/154/2007-080; передаточный акт от 06.05.2010 г. к договору купли-продажи, составленный в ппф</t>
  </si>
  <si>
    <t>Республика Мордовия, Ичалковский район, 
с. Кемля, 
ул. Пролетарская, 
д. 8А</t>
  </si>
  <si>
    <t>13:10:0101031:83</t>
  </si>
  <si>
    <t>Площадь 1223 кв.м., для эксплуатации и обслуживания зданий и сооружений, категория земель: земли населенных пунктов</t>
  </si>
  <si>
    <t>Запись регистрации                № 13-13/001-13/001/114/2015-410/2 от 09.10.2015 г.</t>
  </si>
  <si>
    <t>Распоряжение Правительства РМ от 14.09.2015 г. № 720-Р; акт приема-передачи имущества, передаваемого безвозмездно из государственной собственности Республики Мордовия в собственность Ичалковского муниципального района Республики Мордовия от 25.09.2015 г.</t>
  </si>
  <si>
    <t>Республика Мордовия, Ичалковский район</t>
  </si>
  <si>
    <t>13:10:0106002:166</t>
  </si>
  <si>
    <t>Площадь 4331 кв.м., для размещения объектов коммунального обслуживания, категория земель: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</si>
  <si>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Запись регистрации                № 13-13/001-13/001/041/2016-158/1 от 12.02.2016 г.</t>
  </si>
  <si>
    <t>Республика Мордовия, Ичалковский район, 
с. Ичалки</t>
  </si>
  <si>
    <t>13:10:0106001:4150</t>
  </si>
  <si>
    <t>Площадь 1732 кв.м., для размещения объектов коммунального обслуживания, категория земель: земли населенных пунктов</t>
  </si>
  <si>
    <t>Запись регистрации                № 13-13/001-13/001/041/2016-159/1 от 01.03.2016 г.</t>
  </si>
  <si>
    <t>Республика Мордовия, Ичалковский район, 
Пермеевское сельское поселение</t>
  </si>
  <si>
    <t>13:10:0315006:111</t>
  </si>
  <si>
    <t>Площадь 1041 кв.м., для размещения объекта коммунального обслуживания (Водоснабжение села Пермеево Ичалковского муниципального района Республики Мордовия), категория земель: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</si>
  <si>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Республика Мордовия, Ичалковский район, 
с. Пермеево</t>
  </si>
  <si>
    <t>13:10:0315001:649</t>
  </si>
  <si>
    <t>Площадь 15 кв.м., для размещения объекта коммунального обслуживания ("Водоснабжение села Пермеево Ичалковского муниципального района Республики Мордовия"), категория земель: земли населенных пунктов</t>
  </si>
  <si>
    <t>Республика Мордовия, Ичалковский район, 
с. Оброчное</t>
  </si>
  <si>
    <t>13:10:0113001:1770</t>
  </si>
  <si>
    <t>Площадь 728 кв.м., для размещения объекта коммунального обслуживания, категория земель: земли населенных пунктов</t>
  </si>
  <si>
    <t>13:10:0106001:4225</t>
  </si>
  <si>
    <t>Площадь 14 кв.м., 3.1 - для размещения объекта коммунального обслуживания, категория земель: земли населенных пунктов</t>
  </si>
  <si>
    <t>Республика Мордовия, Ичалковский район, 
п. Смольный</t>
  </si>
  <si>
    <t>13:10:0319001:2249</t>
  </si>
  <si>
    <t>Площадь 14 кв.м., для размещения объекта коммунального обслуживания, категория земель: земли населенных пунктов</t>
  </si>
  <si>
    <t>Республика Мордовия, Ичалковский район, 
с. Баево</t>
  </si>
  <si>
    <t>13:10:0118002:1332</t>
  </si>
  <si>
    <t>Площадь 5 кв.м., для размещения объекта коммунального обслуживания, категория земель: земли населенных пунктов</t>
  </si>
  <si>
    <t>13:10:0302005:7</t>
  </si>
  <si>
    <t>Площадь 60000 кв.м., для ведения крестьянского (фермерского) хозяйства, категория земель: земли сельскохозяйственного назначения</t>
  </si>
  <si>
    <t>Запись регистрации                № 13-13/001-13/001/041/2016-1875/1 от 29.09.2016 г.</t>
  </si>
  <si>
    <t>П. 1.1 ст. 19 Земельного кодекса РФ от 25.10.2001 г. № 136-ФЗ; ст. 30.2 ФЗ "О государственной регистрации прав на недвижимое имущество и сделок с ним" от 21.07.1997 г. № 122-ФЗ</t>
  </si>
  <si>
    <t>Республика Мордовия, Ичалковский район, 
с. Кемля, пер. 2-ой Советский, 24</t>
  </si>
  <si>
    <t>13:10:0101015:233</t>
  </si>
  <si>
    <t>Площадь 9418 кв.м., для размещения административных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</si>
  <si>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Запись регистрации                № 13-13/001-13/001/055/2016-6050/1 от 28.10.2016 г.</t>
  </si>
  <si>
    <t>Пункт 3 статьи 3.1 ФЗ от 25.10.2001 г. № 137-ФЗ "О введении в действие Земельного кодекса РФ"</t>
  </si>
  <si>
    <t>Муниципальное
бюджетное дошкольное образовательное учреждение 
«Кемлянский детский сад «Радуга» комбинированного вида»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</si>
  <si>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14.11.2016 г. № 795; запись регистрации № 13-13/001-13/001/041/2016-2515/1 от 27.12.2016 г.</t>
  </si>
  <si>
    <t>Республика Мордовия, Ичалковский район, 
с. Кемля</t>
  </si>
  <si>
    <t>13:10:0101011:357</t>
  </si>
  <si>
    <t>Площадь 12 кв.м., для размещения объекта коммунального обслуживания (поставка тепла, котельная), категория земель: земли населенных пунктов</t>
  </si>
  <si>
    <t>Запись регистрации                № 13-13/001-13/001/055/2016-6094/1 от 01.11.2016 г.</t>
  </si>
  <si>
    <t>Общество с ограниченной
ответственностью "Снабсервис"</t>
  </si>
  <si>
    <t>Аренда земельного
участка ООО "Снабсервис", договор аренды земельного участка от 18.05.2016 г.; номер регистрации: № 13:10:0101011:357-13/001/2017-2 от 24.03.2017 г.</t>
  </si>
  <si>
    <t>13:10:0319001:2229</t>
  </si>
  <si>
    <t>Площадь 41 кв.м., для размещения объекта коммунального обслуживания (поставка тепла, котельная), категория земель: земли населенных пунктов</t>
  </si>
  <si>
    <t>Запись регистрации                № 13-13/001-13/001/055/2016-6080/1 от 14.11.2016 г.</t>
  </si>
  <si>
    <t>Аб. 2 п. 3 ст. 3.1 ФЗ от 
25.10.2001 г. № 137-ФЗ "О введении в действие Земельного кодекса РФ"; постановление Администрации Ичалковского муниципального района Республики Мордовия от 13.04.2016 г. № 275</t>
  </si>
  <si>
    <t>Аренда земельного
участка ООО "Снабсервис", договор аренды земельного участка от 01.07.2016 г., номер регистрации: 13-13/001-13/001/055/2016-6097/1 от 18.11.2016 г.</t>
  </si>
  <si>
    <t>Республика Мордовия, Ичалковский район, 
с. Новые Ичалки, колхоз "Новоичалковский"</t>
  </si>
  <si>
    <t>13:10:0312004:1</t>
  </si>
  <si>
    <t>Площадь 14785440 кв.м., для ведения сельскохозяйственного производства 
(общая долевая собственность), категория земель: земли сельскохозяйственного назначения</t>
  </si>
  <si>
    <t>Запись регистрации                № 13-13/001-13/001/057/2016-847/2 от 14.12.2016 г.</t>
  </si>
  <si>
    <t>Республика Мордовия, Ичалковский район, 
с. Береговые Сыреси</t>
  </si>
  <si>
    <t>13:10:0302001:737</t>
  </si>
  <si>
    <t>Площадь 40 кв.м., для размещения объекта коммунального обслуживания (поставка тепла, котельная), категория земель: земли населенных пунктов</t>
  </si>
  <si>
    <t>Запись регистрации                № 13-13/001-13/001/055/2016-6088/1 от 15.12.2016 г.</t>
  </si>
  <si>
    <t>Аренда земельного
участка ООО "Снабсервис", договор аренды земельного участка от 01.07.2016 г., номер регистрации: 13-13/001-13/001/055/2016-6100/1 от 19.12.2016 г.</t>
  </si>
  <si>
    <t>Республика Мордовия, Ичалковский район, 
с. Кемля, 
ул. Советская, 68а</t>
  </si>
  <si>
    <t>13:10:0101010:56</t>
  </si>
  <si>
    <t>Площадь 18480 кв.м., для обслуживания и эксплуатации 
зданий и сооружений, категория земель: земли населенных пунктов</t>
  </si>
  <si>
    <t>Запись регистрации № 13:10:0101010:56-13/001/2017-2 от 23.03.2017 г.</t>
  </si>
  <si>
    <t>Абзац 2 пункта 3 
статьи 3.1 ФЗ от 
25.10.2001 г. № 137-ФЗ "О введении в действие Земельного кодекса Российской Федерации"</t>
  </si>
  <si>
    <t>Муниципальное общеобразовательное
бюджетное учреждение 
«Кемлянская средняя общеобразовательная школа»
Ичалковского муниципального района Республики Мордовия</t>
  </si>
  <si>
    <t>Постоянное (бессрочное) пользование, 
запись регистрации 
№ 13:10:0101010:56-13/001/2017-1 от 22.03.2017 г.</t>
  </si>
  <si>
    <t>13:10:0106001:4178</t>
  </si>
  <si>
    <t>Площадь 3275 кв.м., для размещения спортивного объекта (5.1), категория земель: земли населенных пунктов</t>
  </si>
  <si>
    <t>Запись регистрации № 13:10:0106001:4178-13/001/2017-1 от 24.03.2017 г.</t>
  </si>
  <si>
    <t>Общество с ограниченной ответственностью "Ичалковская ДСПМК"</t>
  </si>
  <si>
    <t>Безвозмездное пользование, договор безвозмездного пользования земельными участками № 3 от 01.06.2017 г., номер регистрации: 13:10:0106001:4178-13/001/2017-3 от 15.08.2017 г.</t>
  </si>
  <si>
    <t>Республика Мордовия, Ичалковский район, 
с. Рождествено</t>
  </si>
  <si>
    <t>13:10:0118001:2486</t>
  </si>
  <si>
    <t>Площадь 4383 кв.м., для размещения 
объектов коммунального обслуживания (3.1), категория земель: земли населенных пунктов</t>
  </si>
  <si>
    <t>Запись регистрации № 13:10:0118001:2486-13/001/2017-2 от 25.04.2017 г.</t>
  </si>
  <si>
    <t>Республика Мордовия, Ичалковский район, 
п/ст Оброчное</t>
  </si>
  <si>
    <t>13:10:0118003:1135</t>
  </si>
  <si>
    <t>Площадь 3839 кв.м., для размещения 
объектов коммунального обслуживания (3.1), категория земель: земли населенных пунктов</t>
  </si>
  <si>
    <t>Запись регистрации № 13:10:0118003:1135-13/001/2017-2 от 25.04.2017 г.</t>
  </si>
  <si>
    <t>13:10:0118003:1142</t>
  </si>
  <si>
    <t>Площадь 241 кв.м.,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категория земель: земли населенных пунктов</t>
  </si>
  <si>
    <t>13:10:0118001:2569</t>
  </si>
  <si>
    <t>Площадь 22404 кв.м., вид разрешенного использования: спорт, категория земель: земли населенных пунктов</t>
  </si>
  <si>
    <t>Республика Мордовия, Ичалковский район, 
с. Вечкусы, 
ул. Ленинская, 5</t>
  </si>
  <si>
    <t>13:10:0304001:624</t>
  </si>
  <si>
    <t>Площадь 1489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</si>
  <si>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13:10:0304001:624-13/001/2017-3 от 13.07.2017 г.  </t>
  </si>
  <si>
    <t>Решение Совета депутатов 
Парадеевского сельского поселения Ичалковского муниципального района Республики Мордовия третьего созыва от 10.04.2017 г. № 14; Акт приема-передачи имущества от 13.04.2017 г.</t>
  </si>
  <si>
    <t>Муниципальное бюджетное учреждение «Центр культуры» Ичалковского муниципального района Республики Мордовия</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</si>
  <si>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13:10:0304001:624-13/065/2018-4 от 07.12.2018 г.</t>
  </si>
  <si>
    <t>Республика Мордовия, Ичалковский район, 
с. Протасово, 
ул. Колхозная, д. 9</t>
  </si>
  <si>
    <t>13:10:0316001:221</t>
  </si>
  <si>
    <t>Площадь 567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</si>
  <si>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13:10:0316001:221-13/001/2017-1 от 17.07.2017 г.  </t>
  </si>
  <si>
    <t>Решение Совета депутатов 
Лобаскинского сельского поселения Ичалковского муниципального района Республики Мордовия третьего созыва от 11.04.2017 г. № 22; Акт приема-передачи имущества от 13.04.2017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</si>
  <si>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13:10:0316001:221-13/065/2018-2 от 07.12.2018 г.</t>
  </si>
  <si>
    <t>Республика Мордовия, Ичалковский район, 
с. Лобаски, 
ул. Молодежная,
 д. № 2а</t>
  </si>
  <si>
    <t>13:10:0311001:851</t>
  </si>
  <si>
    <t>Площадь 677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</si>
  <si>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13:10:0311001:851-13/001/2017-1 от 17.07.2017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</si>
  <si>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13:10:0311001:851-13/065/2018-2 от 06.12.2018 г.</t>
  </si>
  <si>
    <t>Республика Мордовия, Ичалковский район, 
с. Гуляево</t>
  </si>
  <si>
    <t>13:10:0205001:1152</t>
  </si>
  <si>
    <t>Площадь 335 кв.м., для размещения объекта коммунального обслуживания ("Сети водоснабжения в с. Гуляево Ичалковского муниципального района Республики Мордовия"), категория земель: земли населенных пунктов</t>
  </si>
  <si>
    <t xml:space="preserve">Запись регистрации № 13:10:0205001:1152-13/001/2017-1 от 12.09.2017 г.  </t>
  </si>
  <si>
    <t>Республика Мордовия, Ичалковский район, 
д. Инсаровка</t>
  </si>
  <si>
    <t>13:10:0310001:847</t>
  </si>
  <si>
    <t>Площадь 1250 кв.м., для размещения объекта коммунального обслуживания, категория земель: земли населенных пунктов</t>
  </si>
  <si>
    <t xml:space="preserve">Запись регистрации № 13:10:0310001:847-13/001/2017-1 от 12.09.2017 г.  </t>
  </si>
  <si>
    <t>13:10:0319001:2244</t>
  </si>
  <si>
    <t>Площадь 19 кв.м., для размещения объекта коммунального обслуживания ("Водоснабжение ул. Новая, ул. Набережная, ул. Дружбы, ул. Тополей, ул. Спортивная в п. Смольный Ичалковского муниципального района Республики Мордовия"), категория земель: земли населенных пунктов</t>
  </si>
  <si>
    <t xml:space="preserve">Запись регистрации № 13:10:0319001:2244-13/001/2017-1 от 12.09.2017 г.  </t>
  </si>
  <si>
    <t>13:10:0106001:4224</t>
  </si>
  <si>
    <t>Площадь 4 кв.м., 3.1 - для размещения объекта коммунального обслуживания ("Водоснабжение ул. Школьная с. Ичалки Ичалковского муниципального района"), категория земель: земли населенных пунктов</t>
  </si>
  <si>
    <t xml:space="preserve">Запись регистрации № 13:10:0106001:4224-13/001/2017-1 от 13.09.2017 г.  </t>
  </si>
  <si>
    <t>Республика Мордовия, Ичалковский район, 
с. Кемля, пер. Больничный, 10А</t>
  </si>
  <si>
    <t>13:10:0101031:238</t>
  </si>
  <si>
    <t>Площадь 11295 кв.м., вид разрешенного использования: здравоохранение, категория земель: земли населенных пунктов</t>
  </si>
  <si>
    <t xml:space="preserve">Запись регистрации № 13:10:0101031:238-13/001/2017-4 от 02.11.2017 г.  </t>
  </si>
  <si>
    <t>Распоряжение Правительства Республики Мордовия от 21.09.2017 г. № 580-р; Акт № 116-к приема-передачи имущества, составляющего государственную казну Республики Мордовия, передаваемого безвозмездно из государственной собственности Республики Мордовия в муниципальную собственность Ичалковского муниципального района Республики Мордовия от 22.09.2017 г.</t>
  </si>
  <si>
    <t>Республика Мордовия, Ичалковский район, 
с. Болдасево, 
ул. Советская, дом 27</t>
  </si>
  <si>
    <t>13:10:0303001:335</t>
  </si>
  <si>
    <t>Площадь 449 кв.м., для обслуживания и эксплуатации административного здания, категория земель: земли населенных пунктов</t>
  </si>
  <si>
    <t>Запись регистрации № 13:10:0303001:335-13/001/2018-1 от 28.02.2018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</si>
  <si>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13:10:0303001:335-13/038/2018-2 от 06.12.2018 г.</t>
  </si>
  <si>
    <t>Республика Мордовия, Ичалковский район, 
с. Кендя, 
ул. Кооперативная, 
д. № 4 а</t>
  </si>
  <si>
    <t>13:10:0207001:413</t>
  </si>
  <si>
    <t>Площадь 1356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</si>
  <si>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Запись регистрации № 13:10:0207001:413-13/001/2018-2 от 21.03.2018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</si>
  <si>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13:10:0207001:413-13/065/2018-3 от 05.12.2018 г.</t>
  </si>
  <si>
    <t>Республика Мордовия, Ичалковский район, 
с. Инелей, 
ул. Ленинская, д. 37</t>
  </si>
  <si>
    <t>13:10:0320003:164</t>
  </si>
  <si>
    <t>Площадь 1090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</si>
  <si>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Запись регистрации № 13:10:0320003:164-13/001/2018-2 от 22.03.2018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</si>
  <si>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13:10:0320003:164-13/037/2018-4 от 10.12.2018 г.</t>
  </si>
  <si>
    <t>Республика Мордовия, Ичалковский район, 
с. Камаево, 
ул. Шлукина, д. 6а</t>
  </si>
  <si>
    <t>13:10:0321001:356</t>
  </si>
  <si>
    <t>Площадь 5461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</si>
  <si>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Запись регистрации № 13:10:0321001:356-13/001/2018-2 от 23.03.2018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</si>
  <si>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13:10:0321001:356-13/035/2018-3 от 06.12.2018 г.</t>
  </si>
  <si>
    <t>Республика Мордовия, Ичалковский район, 
с. Резоватово, 
ул. Советская, д. 18</t>
  </si>
  <si>
    <t>13:10:0317001:722</t>
  </si>
  <si>
    <t>Площадь 694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</si>
  <si>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Запись регистрации № 13:10:0317001:722-13/001/2018-2 от 23.03.2018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</si>
  <si>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13:10:0317001:722-13/065/2018-3 от 05.12.2018 г.</t>
  </si>
  <si>
    <t>Республика Мордовия, Ичалковский район, 
с. Ульянка,
 ул. Гагарина, 1</t>
  </si>
  <si>
    <t>13:10:0113007:363</t>
  </si>
  <si>
    <t>Площадь 1303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</si>
  <si>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Запись регистрации № 13:10:0113007:363-13/001/2018-2 от 26.03.2018 г.</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</si>
  <si>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13:10:0113007:363-13/035/2018-3 от 07.12.2018 г.</t>
  </si>
  <si>
    <t>Республика Мордовия, Ичалковский район, 
с. Кергуды, ул. А. Егорова, д. 5А</t>
  </si>
  <si>
    <t>13:10:0208001:535</t>
  </si>
  <si>
    <t>Площадь 726 кв.м., для размещения 
административных и офисных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</si>
  <si>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13:10:0208001:535-13/001/2018-2 от 28.03.2018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</si>
  <si>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13:10:0208001:535-13/036/2019-3 от 25.01.2019 г.</t>
  </si>
  <si>
    <t>Республика Мордовия, Ичалковский район, 
с. Новые Ичалки, 
ул. Нагорная, 8</t>
  </si>
  <si>
    <t>13:10:0312001:478</t>
  </si>
  <si>
    <t>Площадь 530 кв.м., вид разрешенного использования: культурное развитие, категория земель: земли населенных пунктов</t>
  </si>
  <si>
    <t xml:space="preserve">Запись регистрации № 13:10:0312001:478-13/001/2018-1 от 13.06.2018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</si>
  <si>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13:10:0312001:478-13/065/2019-2 от 25.01.2019 г.</t>
  </si>
  <si>
    <t>Республика Мордовия, Ичалковский район, 
с. Гуляево, 
ул. Советская, 25</t>
  </si>
  <si>
    <t>13:10:0205001:1165</t>
  </si>
  <si>
    <t>Площадь 997 кв.м., вид разрешенного использования: культурное развитие, категория земель: земли населенных пунктов</t>
  </si>
  <si>
    <t xml:space="preserve">Запись регистрации № 13:10:0205001:1165-13/001/2018-1 от 14.06.2018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</si>
  <si>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13:10:0205001:1165-13/065/2019-2 от 28.01.2019 г.</t>
  </si>
  <si>
    <t>Республика Мордовия, Ичалковский район, 
с. Рождествено, 
ул. Кулакова, 44</t>
  </si>
  <si>
    <t>13:10:0118001:485</t>
  </si>
  <si>
    <t>Площадь 270 кв.м., для обслуживания и эксплуатации зданий и сооружений, категория земель: земли населенных пунктов</t>
  </si>
  <si>
    <t xml:space="preserve">Запись регистрации № 13:10:0118001:485-13/001/2018-1 от 14.06.2018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</si>
  <si>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13:10:0118001:485-13/065/2019-2 от 23.01.2019 г.</t>
  </si>
  <si>
    <t>Республика Мордовия, Ичалковский район, 
с. Пермеево, 
ул. Садовая, 13</t>
  </si>
  <si>
    <t>13:10:0315001:655</t>
  </si>
  <si>
    <t>Площадь 1155 кв.м., вид разрешенного использования: культурное развитие, категория земель: земли населенных пунктов</t>
  </si>
  <si>
    <t xml:space="preserve">Запись регистрации № 13:10:0315001:655-13/001/2018-1 от 15.06.2018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</si>
  <si>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13:10:0315001:655-13/065/2019-2 от 28.01.2019 г.</t>
  </si>
  <si>
    <t>Республика Мордовия, Ичалковский район, 
с. Селищи, 
ул. Центральная, 36 б</t>
  </si>
  <si>
    <t>13:10:0302003:940</t>
  </si>
  <si>
    <t>Площадь 591 кв.м., вид разрешенного использования: культурное развитие, категория земель: земли населенных пунктов</t>
  </si>
  <si>
    <t xml:space="preserve">Запись регистрации № 13:10:0302003:940-13/001/2018-1 от 15.06.2018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</si>
  <si>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13:10:0302003:940-13/035/2019-2 от 24.01.2019 г.</t>
  </si>
  <si>
    <t>Республика Мордовия, Ичалковский район, 
с. Лада, ул. Базарная, дом 25</t>
  </si>
  <si>
    <t>13:10:0309001:1067</t>
  </si>
  <si>
    <t>Площадь 1571 кв.м., для размещения 
административных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</si>
  <si>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13:10:0309001:1067-13/001/2018-1 от 13.07.2018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</si>
  <si>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13:10:0309001:1067-13/065/2019-2 от 23.01.2019 г.</t>
  </si>
  <si>
    <t>Республика Мордовия, Ичалковский район, 
п. Калыша, 
ул. Школьная, 1а</t>
  </si>
  <si>
    <t>13:10:0319002:333</t>
  </si>
  <si>
    <t>Площадь 1596 кв.м., вид разрешенного использования: культурное развитие, категория земель: земли населенных пунктов</t>
  </si>
  <si>
    <t xml:space="preserve">Запись регистрации № 13:10:0319002:333-13/001/2018-1 от 16.07.2018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</si>
  <si>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13:10:0319002:333-13/066/2019-2 от 24.01.2019 г.</t>
  </si>
  <si>
    <t>Республика Мордовия, Ичалковский район, 
с. Лада, ул. Базарная, дом 15</t>
  </si>
  <si>
    <t>13:10:0309001:1066</t>
  </si>
  <si>
    <t>Площадь 1474 кв.м., для размещения 
административных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</si>
  <si>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13:10:0309001:1066-13/001/2018-1 от 16.07.2018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</si>
  <si>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13:10:0309001:1066-13/035/2019-2 от 24.01.2019 г.</t>
  </si>
  <si>
    <t>Республика Мордовия, Ичалковский район, 
д. Инсаровка, 
ул. Хилковская, д. 1 а</t>
  </si>
  <si>
    <t>13:10:0310001:820</t>
  </si>
  <si>
    <t>Площадь 5193 кв.м., для размещения 
административных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</si>
  <si>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13:10:0310001:820-13/001/2018-1 от 17.07.2018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</si>
  <si>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13:10:0310001:820-13/065/2019-2 от 24.01.2019 г.</t>
  </si>
  <si>
    <t>Республика Мордовия, Ичалковский район, 
п. Смольный,
 ул. Автогаражная, 
№ 12</t>
  </si>
  <si>
    <t>13:10:0319001:834</t>
  </si>
  <si>
    <t>Площадь 682 кв.м., для размещения 
административных зданий, объектов образования, науки, здравоохранения и социального обеспечения, физической культуры и спорта, культуры, искусства, религии, категория земель: земли населенных пунктов</t>
  </si>
  <si>
    <t xml:space="preserve">Запись регистрации № 13:10:0319001:834-13/001/2018-1 от 17.07.2018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</si>
  <si>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13:10:0319001:834-13/065/2019-2 от 24.01.2019 г.</t>
  </si>
  <si>
    <t>Республика Мордовия, Ичалковский район, 
с. Береговые Сыреси, ул. Советская, 12</t>
  </si>
  <si>
    <t>13:10:0302001:784</t>
  </si>
  <si>
    <t>Площадь 494 кв.м., вид разрешенного использования: культурное развитие, категория земель: земли населенных пунктов</t>
  </si>
  <si>
    <t xml:space="preserve">Запись регистрации № 13:10:0302001:784-13/001/2018-1 от 20.07.2018 г.  </t>
  </si>
  <si>
    <t>Постоянное (бессрочное) 
пользование, постановление Администрации Ичалковского муниципального района Республики Мордовия от 05.10.2018 г. № 541; номер и дата государственной регистрации права: 13:10:0302001:784-13/036/2019-2 от 24.01.2019 г.</t>
  </si>
  <si>
    <t>Республика Мордовия, Ичалковский муниципальный район, Кемлянское сельское поселение, с. Кемля, 
ул. Советская, 29Б</t>
  </si>
  <si>
    <t>13:10:0101018:647</t>
  </si>
  <si>
    <t>Площадь 161 кв.м., вид разрешенного использования: объекты гаражного назначения, категория земель: земли населенных пунктов</t>
  </si>
  <si>
    <t xml:space="preserve">Запись регистрации № 13:10:0101018:647-13/065/2019-1 от 10.04.2019 г.  </t>
  </si>
  <si>
    <t>Республика Мордовия, Ичалковский муниципальный район, Кемлянское сельское поселение, с. Кемля, 
ул. Толстого, 1Б/2</t>
  </si>
  <si>
    <t>13:10:0101011:490</t>
  </si>
  <si>
    <t>Площадь 42 кв.м., вид 
разрешенного использования: объекты гаражного назначения, категория земель: земли населенных пунктов</t>
  </si>
  <si>
    <t>Республика Мордовия, Ичалковский муниципальный район, Кемлянское сельское поселение, с. Кемля, 
ул. Толстого, 1Б/4</t>
  </si>
  <si>
    <t>13:10:0101011:492</t>
  </si>
  <si>
    <t>Площадь 58 кв.м., вид 
разрешенного использования: объекты гаражного назначения, категория земель: земли населенных пунктов</t>
  </si>
  <si>
    <t>Республика Мордовия, Ичалковский муниципальный район, Кемлянское сельское поселение, с. Кемля, 
ул. Толстого, 1Б/8</t>
  </si>
  <si>
    <t>13:10:0101011:491</t>
  </si>
  <si>
    <t>Площадь 52 кв.м., вид 
разрешенного использования: объекты гаражного назначения, категория земель: земли населенных пунктов</t>
  </si>
  <si>
    <t>Республика Мордовия, Ичалковский муниципальный район, Кемлянское сельское поселение, с. Кемля, 
ул. Толстого, 1Б/10</t>
  </si>
  <si>
    <t>13:10:0101011:488</t>
  </si>
  <si>
    <t>Площадь 55 кв.м., вид 
разрешенного использования: объекты гаражного назначения, категория земель: земли населенных пунктов</t>
  </si>
  <si>
    <t>Республика Мордовия, Ичалковский муниципальный район, Кемлянское сельское поселение, с. Кемля, 
ул. Толстого, 1Б/11</t>
  </si>
  <si>
    <t>13:10:0101011:486</t>
  </si>
  <si>
    <t>Площадь 38 кв.м., вид 
разрешенного использования: объекты гаражного назначения, категория земель: земли населенных пунктов</t>
  </si>
  <si>
    <t>Республика Мордовия, Ичалковский муниципальный район, Кемлянское сельское поселение, с. Кемля, 
ул. Толстого, 1Б/12</t>
  </si>
  <si>
    <t>13:10:0101011:487</t>
  </si>
  <si>
    <t>Местоположение установлено относительно ориентира, расположенного в границах участка. Ориентир дом № 138. Участок находится примерно в 92 метрах, по направлению на юго-восток от ориентира. Почтовый адрес ориентира: Республика Мордовия, Ичалковский район, с. Рождествено, ул. Первомайская</t>
  </si>
  <si>
    <t>13:10:0118001:768</t>
  </si>
  <si>
    <t>Площадь 4437 кв.м., вид разрешенного использования земельного участка: для эксплуатации зданий, строений и сооружений, категория земель: земли населенных пунктов</t>
  </si>
  <si>
    <t>Запись регистрации № 13:10:0118001:768-13/065/2019-2 
от 26.07.2019 г.</t>
  </si>
  <si>
    <t>Распоряжение Правительства 
Республики Мордовия от 16.04.2019 г. № 271-р; акт приема-передачи имущества, составляющего государственную казну Республики Мордовия, передаваемого безвозмездно из государственной собственности Республики Мордовия в муниципальную собственность Ичалковского муниципального района Республики Мордовия от 16.04.2019 г. № 70к</t>
  </si>
  <si>
    <t>Государственное бюджетное 
профессиональное образовательное учреждение Республики Мордовия "Ичалковский педагогический колледж"</t>
  </si>
  <si>
    <t>Постоянное (бессрочное) пользование, номер и дата государственной регистрации права: 13:10:1:2001:112.1 от 23.03.2001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</si>
  <si>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с. Ичалки</t>
  </si>
  <si>
    <t>13:10:0106001:4175</t>
  </si>
  <si>
    <t>Площадь 4676 кв.м., вид разрешенного использования земельного участка: для размещения спортивного объекта (5.1), категория земель: земли населенных пунктов</t>
  </si>
  <si>
    <t>Запись регистрации № 13:10:0106001:4175-13/065/2019-5 
от 27.09.2019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</si>
  <si>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с. Новые Ичалки</t>
  </si>
  <si>
    <t>13:10:0312001:473</t>
  </si>
  <si>
    <t>Площадь 44 кв.м., вид разрешенного использования земельного участка: для размещения объектов жилищно-коммунального хозяйства (водопроводная сеть), категория земель: земли населенных пунктов</t>
  </si>
  <si>
    <t>Запись регистрации № 13:10:0312001:473-13/038/2019-1
от 29.10.2019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</si>
  <si>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п/ст Оброчное</t>
  </si>
  <si>
    <t>13:10:0118003:1168</t>
  </si>
  <si>
    <t>Площадь 224 кв.м., вид разрешенного использования земельного участка: для размещения объектов жилищно-коммунального хозяйства (артезианская скважина), категория земель: земли населенных пунктов</t>
  </si>
  <si>
    <t>Запись регистрации № 13:10:0118003:1168-13/038/2019-3
от 30.10.2019 г.</t>
  </si>
  <si>
    <t>Постановление Администрации 
Рождественно-Баевского сельского поселения Ичалковского муниципального района от 11.10.2019 г. № 93</t>
  </si>
  <si>
    <t>13:10:0118003:1170</t>
  </si>
  <si>
    <t>Площадь 8 кв.м., вид разрешенного использования земельного участка: для размещения объектов жилищно-коммунального хозяйства (водопроводная сеть), категория земель: земли населенных пунктов</t>
  </si>
  <si>
    <t>Запись регистрации № 13:10:0118003:1170-13/065/2019-3
от 30.10.2019 г.</t>
  </si>
  <si>
    <t>Постановление Администрации 
Рождественно-Баевского сельского поселения Ичалковского муниципального района от 11.10.2019 г. № 93; акт приема-передачи имущества от 11.10.2019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</si>
  <si>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с. Рождествено</t>
  </si>
  <si>
    <t>13:10:0118001:2560</t>
  </si>
  <si>
    <t>Площадь 28 кв.м., вид разрешенного использования земельного участка: для размещения объектов жилищно-коммунального хозяйства (водопроводная сеть), категория земель: земли населенных пунктов</t>
  </si>
  <si>
    <t>Запись регистрации № 13:10:0118001:2560-13/065/2019-3
от 30.10.2019 г.</t>
  </si>
  <si>
    <t>13:10:0118001:2556</t>
  </si>
  <si>
    <t>Площадь 4 кв.м., вид разрешенного использования земельного участка: для размещения объектов жилищно-коммунального хозяйства (водопроводная сеть), категория земель: земли населенных пунктов</t>
  </si>
  <si>
    <t>Запись регистрации № 13:10:0118001:2556-13/065/2019-3
от 30.10.2019 г.</t>
  </si>
  <si>
    <t>13:10:0118001:2554</t>
  </si>
  <si>
    <t xml:space="preserve">Площадь 16 кв.м., вид разрешенного использования земельного участка: для размещения объектов жилищно-коммунального хозяйства, категория земель: земли населенных пунктов </t>
  </si>
  <si>
    <t>Запись регистрации № 13:10:0118001:2554-13/065/2019-3
от 30.10.2019 г.</t>
  </si>
  <si>
    <t>13:10:0312001:474</t>
  </si>
  <si>
    <t>Запись регистрации № 13:10:0312001:474-13/035/2019-1
от 31.10.2019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</si>
  <si>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t>
  </si>
  <si>
    <t>13:10:0312004:170</t>
  </si>
  <si>
    <t>Площадь 225 кв.м., вид разрешенного использования земельного участка: для размещения объектов жилищно-коммунального хозяйства (водонапорная башня),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безоапсности и земли иного специального назначения</t>
  </si>
  <si>
    <t>Запись регистрации № 13:10:0312004:170-13/065/2019-1
от 31.10.2019 г.</t>
  </si>
  <si>
    <t>13:10:0312001:475</t>
  </si>
  <si>
    <t>Площадь 12 кв.м., вид разрешенного использования земельного участка: для размещения объектов жилищно-коммунального хозяйства (водопроводная сеть), категория земель: земли населенных пунктов</t>
  </si>
  <si>
    <t>Запись регистрации № 13:10:0312001:475-13/035/2019-1
от 31.10.2019 г.</t>
  </si>
  <si>
    <t>13:10:0118001:2557</t>
  </si>
  <si>
    <t>Запись регистрации № 13:10:0118001:2557-13/065/2019-3
от 31.10.2019 г.</t>
  </si>
  <si>
    <t>13:10:0118001:2550</t>
  </si>
  <si>
    <t>Площадь 276 кв.м., вид разрешенного использования земельного участка: для размещения объектов жилищно-коммунального хозяйства (водонапорная башня), категория земель: земли населенных пунктов</t>
  </si>
  <si>
    <t>Запись регистрации № 13:10:0118001:2550-13/065/2019-3
от 31.10.2019 г.</t>
  </si>
  <si>
    <t>13:10:0118001:2555</t>
  </si>
  <si>
    <t>Запись регистрации № 13:10:0118001:2555-13/065/2019-3
от 01.11.2019 г.</t>
  </si>
  <si>
    <t>13:10:0118001:2565</t>
  </si>
  <si>
    <t>Запись регистрации № 13:10:0118001:2565-13/065/2019-3
от 01.11.2019 г.</t>
  </si>
  <si>
    <t>13:10:0118001:2552</t>
  </si>
  <si>
    <t>Площадь 28 кв.м., вид разрешенного использования земельного участка: для размещения объектов жилищно-коммунального хозяйства, категория земель: земли населенных пунктов</t>
  </si>
  <si>
    <t>Запись регистрации № 13:10:0118001:2552-13/065/2019-3
от 01.11.2019 г.</t>
  </si>
  <si>
    <t>13:10:0118003:1167</t>
  </si>
  <si>
    <t>Площадь 225 кв.м., вид разрешенного использования земельного участка: для размещения объектов жилищно-коммунального хозяйства (водонапроная башня), категория земель: земли населенных пунктов</t>
  </si>
  <si>
    <t>Запись регистрации № 13:10:0118003:1167-13/066/2019-3
от 01.11.2019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</si>
  <si>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с. Кемля, в западной его части</t>
  </si>
  <si>
    <t>13:10:0101007:129</t>
  </si>
  <si>
    <t>Площадь 3404 кв.м., вид разрешенного использования земельного участка: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категория земель: земли населенных пунктов</t>
  </si>
  <si>
    <t>Запись регистрации № 13:10:0101007:129-13/035/2019-1
от 01.11.2019 г.</t>
  </si>
  <si>
    <t>Администрация Кемлянского сельского поселения Ичалковского муниципального района Республики Мордовия</t>
  </si>
  <si>
    <t>Постоянное (бессрочное) пользование, номер и дата государственной регистрации права: 13-13-01/215/2014-263 от 27.10.2014 г.</t>
  </si>
  <si>
    <t>13:10:0000000:247</t>
  </si>
  <si>
    <t>Площадь 16 кв.м., вид разрешенного использования земельного участка: для размещения объектов жилищно-коммунального хозяйства, категория земель: земли населенных пунктов</t>
  </si>
  <si>
    <t>Запись регистрации № 13:10:0000000:247-13/066/2019-3
от 01.11.2019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</si>
  <si>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с. Кемля, 2-й Советский пер., территория РСУ</t>
  </si>
  <si>
    <t>13:10:0101015:227</t>
  </si>
  <si>
    <t>Площадь 3830 кв.м., вид разрешенного использования земельного участка: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категория земель: земли населенных пунктов</t>
  </si>
  <si>
    <t>Запись регистрации № 13:10:0101015:227--13/035/2019-1
от 05.11.2019 г.</t>
  </si>
  <si>
    <t>Постоянное (бессрочное) пользование, номер и дата государственной регистрации права: 13-13-01/215/2014-262 от 27.10.2014 г.</t>
  </si>
  <si>
    <t>13:10:0118001:2553</t>
  </si>
  <si>
    <t>Площадь 16 кв.м., вид разрешенного использования земельного участка: для размещения объектов жилищно-коммунального хозяйства (водопроводная сеть), категория земель: земли населенных пунктов</t>
  </si>
  <si>
    <t>Запись регистрации № 13:10:0118001:2553-13/065/2019-3
от 06.11.2019 г.</t>
  </si>
  <si>
    <t>13:10:0118001:2551</t>
  </si>
  <si>
    <t>Запись регистрации № 13:10:0118001:2551-13/065/2019-3
от 06.11.2019 г.</t>
  </si>
  <si>
    <t>Местоположение установлено относительно ориентира, расположенного в границах участка. Почтовый адрес ориентира: Республика Мордовия, Ичалковский район, 
с. Кемля, ул. Советская, дом 1</t>
  </si>
  <si>
    <t>13:10:0101018:3</t>
  </si>
  <si>
    <t>Площадь 3917 кв.м., вид разрешенного использования земельного участка: для эксплуатации автовокзала, категория земель: земли населенных пунктов</t>
  </si>
  <si>
    <t>Запись регистрации № 13:10:0101018:3-13/065/2019-2
от 27.12.2019 г.</t>
  </si>
  <si>
    <t>Договор дарения недвижимого имущества от 10.12.2019 г.</t>
  </si>
  <si>
    <t>1. Администрация Ичалковского муниципального района Республики  Мордовия</t>
  </si>
  <si>
    <t>Лодка "Казанка"   01.05.2004</t>
  </si>
  <si>
    <t>акт приема-передачи от 01.05.2004</t>
  </si>
  <si>
    <t xml:space="preserve">Администрация 
Ичалковского мун-го р-на </t>
  </si>
  <si>
    <t>Лодка "Казанка" 611"   04.04.2005</t>
  </si>
  <si>
    <t>акт приема-передачи от 04.04.2005</t>
  </si>
  <si>
    <t>4. Муниципальное бюджетное учреждение дополнительного образования  "Ичалковская детская школа искусств" Ичалковского муниципального района Республики Мордовия</t>
  </si>
  <si>
    <t>Снегоход "Буран"       СБ 640-А</t>
  </si>
  <si>
    <t>передача из гос.собственности в мун. обственность</t>
  </si>
  <si>
    <t>МБУДОД "Ичалковская ДЮСШ" Ичалковского муниципального района РМ</t>
  </si>
  <si>
    <t xml:space="preserve">Расп.Адм.Ич.мун.р-на  от 31.12.2009г. № 790-р </t>
  </si>
  <si>
    <t>автобус  ГАЗ A63R42, идентификационный номер X96A63R42H0007798 (К610РУ13)</t>
  </si>
  <si>
    <t>Постан. Админ. Ичалк-го мун. района 
от 06.12.2017 г. № 816</t>
  </si>
  <si>
    <t>ГАЗ-32213  Х9632213060503682 (К046АУ13)</t>
  </si>
  <si>
    <t>изъято пост. Админ. Ичал. Мун. р-на от 29.12.2017 г. № 873 из рождест. Школы</t>
  </si>
  <si>
    <t>Постан. Админ. Ичалк-го мун. района 
от 10.01.2018 г. № 5</t>
  </si>
  <si>
    <t>Автомобиль ГАЗ 322132-14 (Е638ТТ13)</t>
  </si>
  <si>
    <t>изъято пост. Админ. Ичал. Мун. р-на от 10.03.2016 г. № 141 из Кемлян. школы</t>
  </si>
  <si>
    <t>Постан. Админ. Ичалк-го мун. района 
от 22.03.2016 г. № 211</t>
  </si>
  <si>
    <t>Skoda Octavia XW8AC (М059РР13)</t>
  </si>
  <si>
    <t>договор безвозмездной передачи № 51 от 18.08.2014 г. от ГБУ РМ "Автобаза РМ"</t>
  </si>
  <si>
    <t>Постан. Админ. Ичалк-го мун. района 
от 11.03.2016 г. № 142</t>
  </si>
  <si>
    <t>Автомобиль 21901 (К100КА13)</t>
  </si>
  <si>
    <t>муниципальный контракт № 1 от 25.09.2013</t>
  </si>
  <si>
    <t>Автомобиль Chevrolet Niva  X9L21230090278272 (К563НА13)</t>
  </si>
  <si>
    <t>муниципальный контракт № 47 от 25.11.2009</t>
  </si>
  <si>
    <t>Автомобиль Chevrolet Niva  (А159АА113)</t>
  </si>
  <si>
    <t>муниципальный контракт № 4 от 21.04.2015</t>
  </si>
  <si>
    <t>Автомобиль Лада Гранта (К090НА13)</t>
  </si>
  <si>
    <t>муниципальный контракт № 1 от 11.08.2014</t>
  </si>
  <si>
    <t>Автомобиль РЕНО ЛОГАН (Е987ВХ13)</t>
  </si>
  <si>
    <t>муниципальный контракт № 1 от 11.04.2017</t>
  </si>
  <si>
    <t>Лада 21144 (А353АА13)</t>
  </si>
  <si>
    <t>муниципальный контракт № 7 от 06.10.2017</t>
  </si>
  <si>
    <t>УАЗ 220695-310-04   (Е 058 ВХ13)</t>
  </si>
  <si>
    <t>договор купли-продажи от 05.10.2009 г. № 4</t>
  </si>
  <si>
    <t>Газель 32213   (Е492ВХ13)</t>
  </si>
  <si>
    <t>акт приема-передачи</t>
  </si>
  <si>
    <t xml:space="preserve">Расп.Адм.Ич.мун.р-на  от 31.12.2009г. № 793-р </t>
  </si>
  <si>
    <t>Автобус ПАЗ 32053-70 (Е684УХ13)</t>
  </si>
  <si>
    <t>справка-счет 52НЕ254369</t>
  </si>
  <si>
    <t>МОБУ "Берегово-Сыресевская СОШ" Ичал. Мун. р-на РМ</t>
  </si>
  <si>
    <t>Постан. Админ. Ичалк-го мун. района 
от 22.02.2017 г. № 79</t>
  </si>
  <si>
    <t>Автобус для перевозки детей ПАЗ 32053-70, 2016 год изготовления, VIN Х1М3205ВХG0003021 (315ОМ13)</t>
  </si>
  <si>
    <t>распоряжение Правительства РМ от 10.11.16 г. № 635-р</t>
  </si>
  <si>
    <t>Постан. Админ. Ичалк-го мун. района 
от 22.11.2016 г. № 807</t>
  </si>
  <si>
    <t>Тележка тракторная 2ПТС-4</t>
  </si>
  <si>
    <t>01.04.1997</t>
  </si>
  <si>
    <t>Распр. Админ. Ич. Р-на 
от 03.03.2011 г. № 99-р</t>
  </si>
  <si>
    <t>Трактор МТЗ-82</t>
  </si>
  <si>
    <t>01.01.1965</t>
  </si>
  <si>
    <t>Распр. Админ. Ич. Р-на 
от 19.09.2013 г. № 178-р</t>
  </si>
  <si>
    <t>Автобус для перевозки детей ПАЗ 32053-70, 2009 г. выпуска, VIN Х1М3205СХ90002540 (Е315ОЕ13)</t>
  </si>
  <si>
    <t>распоряжение Правительства РМ №49-р от 15.02.2010 г.</t>
  </si>
  <si>
    <t>Распр. Админ. Ич. Р-на 
от 23.01.2012 г. № 9-р</t>
  </si>
  <si>
    <t>Автобус для перевозки детей ПАЗ 32053-70, 2007 г. выпуска, VIN Х1М3205ЕХ70009377 (С608АА13)</t>
  </si>
  <si>
    <t>справка-счет 52НЕ254368</t>
  </si>
  <si>
    <t>Распр. Админ. Ич. Р-на 
от 08.11.2012 г. № 350-р</t>
  </si>
  <si>
    <t>Автобус специальный для перевозки детей ГАЗ-322121, 2016 год изготовления, VIN Х96322121G0816162 (К316ОМ13)</t>
  </si>
  <si>
    <t>Постан. Админ. Ичалк-го мун. района 
от 22.11.2016 г. № 808</t>
  </si>
  <si>
    <t>А/самосвал ГАЗ-САЗ-3511-66</t>
  </si>
  <si>
    <t>договор купли-продажи</t>
  </si>
  <si>
    <t xml:space="preserve">Расп.Адм.Ич.мун.р-на  от 28.09.2010г. № 472-р </t>
  </si>
  <si>
    <t>автобус "Газель" (Е178ТЕ13)</t>
  </si>
  <si>
    <t>приказ Минобразование от 
24.05.2012 г. № 690</t>
  </si>
  <si>
    <t xml:space="preserve">Расп.Адм.Ич.мун.р-на  от 29.12.2012г. № 426-р </t>
  </si>
  <si>
    <t>Автомобиль ГАЗ-322121 (Е275ТЕ13)</t>
  </si>
  <si>
    <t>гос.контракт №324 от 28.12.2011 г., приказ № 687</t>
  </si>
  <si>
    <t xml:space="preserve">Расп.Адм.Ич.мун.р-на  от 28.12.2012г. № 423-р </t>
  </si>
  <si>
    <t>автобус спец. для перевозки детей ГАЗ-А66R33 (К064ТТ13)</t>
  </si>
  <si>
    <t>распоряжение Правительства РМ от 05.02.2019 г. № 61-Р</t>
  </si>
  <si>
    <t>Пост.Адм.Ич.мун.р-на от 26.03.2019 г. № 116</t>
  </si>
  <si>
    <t>Автомобиль УАЗ 374101</t>
  </si>
  <si>
    <t>МОБУ "Кемлянская 
СОШ" Ичал. Мун. р-на РМ</t>
  </si>
  <si>
    <t>Пост.Адм.Ич.мун.р-на  от 22.02.2017 г. № 75</t>
  </si>
  <si>
    <t>Автомобиль ГАЗ-САЗ 350</t>
  </si>
  <si>
    <t>Прицеп 2 ПТС -4 М</t>
  </si>
  <si>
    <t>ГАЗ 322121, VIN Х9632212190634224 (В038УС13)</t>
  </si>
  <si>
    <t>приказ Минобразование от 
17.12.2008 г. № 804</t>
  </si>
  <si>
    <t>Автобус для перевозки детей ПАЗ 32053-70, гос. номер К824ОМ13</t>
  </si>
  <si>
    <t>Распор. Правит. РМ №15к от 16.01.2018 г.</t>
  </si>
  <si>
    <t>Пост.Адм.Ич.мун.р-на  от 25.01.2018 г. № 40</t>
  </si>
  <si>
    <t>Автобус ПАЗ 32053-70 (В872УН13)</t>
  </si>
  <si>
    <t>гос.контракт №241 от 12.08.2009 г.</t>
  </si>
  <si>
    <t xml:space="preserve">Расп.Адм.Ич.мун.р-на  от 01.07.2011г. № 357-р </t>
  </si>
  <si>
    <t>полноприводный микроавтобус УАЗ-220694-06 (Е685УХ13)</t>
  </si>
  <si>
    <t>распоряжение Правительства РМ от 08.11.2012 г. № 347-р, акт приема-передачи от 08.11.2012 г.</t>
  </si>
  <si>
    <t xml:space="preserve">Расп.Адм.Ич.мун.р-на  от 08.11.2012г. № 348-р </t>
  </si>
  <si>
    <t xml:space="preserve"> г.</t>
  </si>
  <si>
    <t>ГАЗ-3222121 (Е316ОЕ13) от Новоич. Школы</t>
  </si>
  <si>
    <t>акт према-передачи от 23.12.2010</t>
  </si>
  <si>
    <t>МОБУ "Оброченская СОШ" 
Ичалковского муниципального района РМ</t>
  </si>
  <si>
    <t>Распр. Админ. Ич. Р-на 
от 04.04.2011 г. № 187-р</t>
  </si>
  <si>
    <t>Грузопассажирский А/М</t>
  </si>
  <si>
    <t>01.02.2008</t>
  </si>
  <si>
    <t>акт према-переадчи</t>
  </si>
  <si>
    <t>Распр. Админ. Ич. Р-на 
от 24.03.2011 г. № 149-р</t>
  </si>
  <si>
    <t>трактор 40М</t>
  </si>
  <si>
    <t>МОБУ "Рождественская СОШ"</t>
  </si>
  <si>
    <t>Расп.Адм.Ич.мун.р-на  от 31.12.2013г. №245-р</t>
  </si>
  <si>
    <t>прицеп-2ПТС-4</t>
  </si>
  <si>
    <t>Расп.Адм.Ич.мун.р-на  от 25.10.2010г. №547-р</t>
  </si>
  <si>
    <t>Автобус специальный для перевозки детей ГАЗ-322121, VIN Х96322121Н0822846 (К385ОМ13)</t>
  </si>
  <si>
    <t>распоряжение Правительства РМ от 20.12.16 г. № 738-р</t>
  </si>
  <si>
    <t>Постан. Админ. Ичалк-го мун. района 
от 09.01.2017  г. № 2</t>
  </si>
  <si>
    <t>автобус для первозки детей ПАЗ 423470-04 (К090ТТ13)</t>
  </si>
  <si>
    <t>распоряжение Правительства РМ от 05.02.2019 г. № 61-р</t>
  </si>
  <si>
    <t>Постан. Админ. Ичалк-го мун. района 
от 26.03.2019  г. № 117</t>
  </si>
  <si>
    <t>Газель 322121 (В047УС13)</t>
  </si>
  <si>
    <t>приказ Минобразования № 804 от 17.12.2008</t>
  </si>
  <si>
    <t>Постан. Админ. Ичалк-го мун. района 
от 22.02.2017  г. № 80</t>
  </si>
  <si>
    <t>Автобус марки ПАЗ 32053, цвет белый, VIN Х1М3205С0А0004892,  (АК161 13)</t>
  </si>
  <si>
    <t>приказ Госкомтранса РМ от 09.11.2010 № 115, акт приема-передачи от 10.11.2010 № 00000023</t>
  </si>
  <si>
    <t xml:space="preserve">казна Ичалковского муниципального района </t>
  </si>
  <si>
    <t>Автоцистерна пожарная  11.01.2010</t>
  </si>
  <si>
    <t>мун.контракт от 04.09.2008 г. № 20</t>
  </si>
  <si>
    <t>Договор ответственного хранения (безвозмездный) от 11.02.2019 г. ООО "Спиртовой завод "Кемлянский"</t>
  </si>
  <si>
    <t>Смартфон Lenovo S 660</t>
  </si>
  <si>
    <t>24.08.2015</t>
  </si>
  <si>
    <t>Генератор бензиновый</t>
  </si>
  <si>
    <t>15.10.2009</t>
  </si>
  <si>
    <t>переплетная система Загс</t>
  </si>
  <si>
    <t>21.07.2010</t>
  </si>
  <si>
    <t>Плазма TV   LG   (телевизор)</t>
  </si>
  <si>
    <t>09.12.2010</t>
  </si>
  <si>
    <t>Рояль</t>
  </si>
  <si>
    <t>15.12.2009</t>
  </si>
  <si>
    <t>AKG WMS40 вокальная радиосистема с ручным передатчиком и капсюлем D88</t>
  </si>
  <si>
    <t>20.12.2011</t>
  </si>
  <si>
    <t>Планшет Мегафон v9+</t>
  </si>
  <si>
    <t>01.11.2012</t>
  </si>
  <si>
    <t>Сервер ВА0000000232</t>
  </si>
  <si>
    <t>29.12.2006</t>
  </si>
  <si>
    <t>Блок бесперебойного питания ВА0000000147</t>
  </si>
  <si>
    <t>Факс Panasonik KX-FT 72</t>
  </si>
  <si>
    <t>21.01.2003</t>
  </si>
  <si>
    <t>Аппарат высокого давления HD 6/15</t>
  </si>
  <si>
    <t>13.09.2012</t>
  </si>
  <si>
    <t>А/м Пионер 580 МР</t>
  </si>
  <si>
    <t>04.12.2006</t>
  </si>
  <si>
    <t>Навигатор</t>
  </si>
  <si>
    <t>27.11.2009</t>
  </si>
  <si>
    <t>Сотовый телефон Samsung S5830</t>
  </si>
  <si>
    <t>08.10.2013</t>
  </si>
  <si>
    <t>тел. Samsung s 5233 Red</t>
  </si>
  <si>
    <t>13.09.2010</t>
  </si>
  <si>
    <t>Цифровой влагомер зерна "Фауна-М"</t>
  </si>
  <si>
    <t>07.08.2008</t>
  </si>
  <si>
    <t>Цифровой фотоаппарат NIKON D 80 18-135</t>
  </si>
  <si>
    <t>18.04.2008</t>
  </si>
  <si>
    <t>Факс Panasonik</t>
  </si>
  <si>
    <t>03.04.2009</t>
  </si>
  <si>
    <t>Нивелир 2 НЗА</t>
  </si>
  <si>
    <t>01.06.2003</t>
  </si>
  <si>
    <t>Факс Panasonik KX-FT982RU-B</t>
  </si>
  <si>
    <t>09.03.2011</t>
  </si>
  <si>
    <t>Факс панасоник</t>
  </si>
  <si>
    <t>26.02.2010</t>
  </si>
  <si>
    <t>79.1025 Факс Panasonik KX-FT 902 RU-B</t>
  </si>
  <si>
    <t>02.01.2006</t>
  </si>
  <si>
    <t>Видеокамера SpezVision VC560ML 36 уличная</t>
  </si>
  <si>
    <t>26.07.2011</t>
  </si>
  <si>
    <t>Лодочный мотор</t>
  </si>
  <si>
    <t>01.01.2004</t>
  </si>
  <si>
    <t>Радиостанция</t>
  </si>
  <si>
    <t>01.01.2002</t>
  </si>
  <si>
    <t>Телевизор</t>
  </si>
  <si>
    <t>01.01.1997</t>
  </si>
  <si>
    <t>Мини АТС МР 35 (7сл*2 сист*25ал)</t>
  </si>
  <si>
    <t>26.11.2013</t>
  </si>
  <si>
    <t>Видеокамера на Молодежном центре</t>
  </si>
  <si>
    <t>11.12.2015</t>
  </si>
  <si>
    <t>Герб Республики Мордовия</t>
  </si>
  <si>
    <t>12.07.2011</t>
  </si>
  <si>
    <t>Герб России</t>
  </si>
  <si>
    <t>Диван "Леонардо"4 категория з-х местный офисный</t>
  </si>
  <si>
    <t>14.04.2010</t>
  </si>
  <si>
    <t>Диван" оксфорд"3р-у 1 кожа</t>
  </si>
  <si>
    <t>12.08.2008</t>
  </si>
  <si>
    <t>Ковер 4х6</t>
  </si>
  <si>
    <t>КОНДИЦИОНЕР (Сплит-система) ВНУТРЕННИЙ БЛОК</t>
  </si>
  <si>
    <t>27.12.2010</t>
  </si>
  <si>
    <t>КОНДИЦИОНЕР (Сплит-система) ВНУТРЕННИЙ БЛОК,ВНЕШНИЙ БЛОК</t>
  </si>
  <si>
    <t>Кресло "CARTIDI" 1 категория</t>
  </si>
  <si>
    <t>Ламбрекен</t>
  </si>
  <si>
    <t>01.10.2008</t>
  </si>
  <si>
    <t>Пуф"CARTIDI" 1 категория</t>
  </si>
  <si>
    <t>Ковровая дорожка (15м)</t>
  </si>
  <si>
    <t>23.01.2005</t>
  </si>
  <si>
    <t>Кресло "Танго"</t>
  </si>
  <si>
    <t>26.06.2006</t>
  </si>
  <si>
    <t>Палас</t>
  </si>
  <si>
    <t>25.11.2009</t>
  </si>
  <si>
    <t>Стеллаж (2000*2000*500) 8 полок</t>
  </si>
  <si>
    <t>03.07.2006</t>
  </si>
  <si>
    <t>Стол "Вегас"+приставка</t>
  </si>
  <si>
    <t>01.01.2005</t>
  </si>
  <si>
    <t>Стол заседаний</t>
  </si>
  <si>
    <t>Стол угловой</t>
  </si>
  <si>
    <t>Шкаф для одежды</t>
  </si>
  <si>
    <t>Шкаф со стеклом</t>
  </si>
  <si>
    <t>09.10.2009</t>
  </si>
  <si>
    <t>23.12.2009</t>
  </si>
  <si>
    <t>47520087 Кондиционер LG G 07 LH (2box)</t>
  </si>
  <si>
    <t>Микроволновая  печь</t>
  </si>
  <si>
    <t>22.12.2010</t>
  </si>
  <si>
    <t>Формула  Шкаф для одежды  80*38*186 /ольха/</t>
  </si>
  <si>
    <t>20.12.2010</t>
  </si>
  <si>
    <t>Диван угловой "Лагуна"</t>
  </si>
  <si>
    <t>кресло</t>
  </si>
  <si>
    <t>Стенка арт.0.88-1 "Виктория"</t>
  </si>
  <si>
    <t>02.10.2006</t>
  </si>
  <si>
    <t>стол Е 39-01-набор</t>
  </si>
  <si>
    <t>02.03.2010</t>
  </si>
  <si>
    <t>Холодильник "Свияга 410С"</t>
  </si>
  <si>
    <t>11.08.2006</t>
  </si>
  <si>
    <t>Ковровая дорожка 13,7 кв.м.</t>
  </si>
  <si>
    <t>20.08.2013</t>
  </si>
  <si>
    <t>Стенка</t>
  </si>
  <si>
    <t>22.04.2010</t>
  </si>
  <si>
    <t>Стелаж модульный</t>
  </si>
  <si>
    <t>пенал</t>
  </si>
  <si>
    <t>09.08.2011</t>
  </si>
  <si>
    <t>30.12.2009</t>
  </si>
  <si>
    <t>Стеллаж скл.11секц, 5 ур.полок 1000х300 н=2000</t>
  </si>
  <si>
    <t>24.06.2008</t>
  </si>
  <si>
    <t>Стеллаж архивный ( 2000*300*1000)</t>
  </si>
  <si>
    <t>21.10.2010</t>
  </si>
  <si>
    <t>Стенд арх</t>
  </si>
  <si>
    <t>Оконный кондиционер Samsung AW-0706Е</t>
  </si>
  <si>
    <t>01.06.1998</t>
  </si>
  <si>
    <t>19.03.2010</t>
  </si>
  <si>
    <t>Стул"Форма"</t>
  </si>
  <si>
    <t>Фигура CL 97 (елка)</t>
  </si>
  <si>
    <t>20.12.2006</t>
  </si>
  <si>
    <t>Кресло офисное ПРЕСТИЖ С-11</t>
  </si>
  <si>
    <t>29.11.2011</t>
  </si>
  <si>
    <t>ПИЛОТ-2, кресло офисное эко кожа</t>
  </si>
  <si>
    <t>Шкаф-Стелаж</t>
  </si>
  <si>
    <t>Кондиционер</t>
  </si>
  <si>
    <t>17.05.2011</t>
  </si>
  <si>
    <t>Насос ЭЦВ 8-25-100 (Ливны)</t>
  </si>
  <si>
    <t>Трансформатор ТМГ 25/10/04</t>
  </si>
  <si>
    <t>Стол двухтумбовый</t>
  </si>
  <si>
    <t>Шкаф двухдверный</t>
  </si>
  <si>
    <t>28.07.2006</t>
  </si>
  <si>
    <t>Сейф</t>
  </si>
  <si>
    <t>18.02.2005</t>
  </si>
  <si>
    <t>Стенд</t>
  </si>
  <si>
    <t>13.04.2011</t>
  </si>
  <si>
    <t>Шкаф S-77-01</t>
  </si>
  <si>
    <t>01.04.2003</t>
  </si>
  <si>
    <t>Стол 2500*1000*900</t>
  </si>
  <si>
    <t>30.12.2014</t>
  </si>
  <si>
    <t>Кроватки детские 3-х ярусные</t>
  </si>
  <si>
    <t>23.12.2014</t>
  </si>
  <si>
    <t>Искусственные цветы</t>
  </si>
  <si>
    <t>31.10.2008</t>
  </si>
  <si>
    <t>Композиция из искусственных цветов</t>
  </si>
  <si>
    <t>30.11.2009</t>
  </si>
  <si>
    <t>Платье ритуальное</t>
  </si>
  <si>
    <t>29.12.2011</t>
  </si>
  <si>
    <t>Стремянка</t>
  </si>
  <si>
    <t>Жалюзи</t>
  </si>
  <si>
    <t>16.08.2010</t>
  </si>
  <si>
    <t>Шторы</t>
  </si>
  <si>
    <t>Жалюзи - 3шт</t>
  </si>
  <si>
    <t>Жалюзи - 44.4 м</t>
  </si>
  <si>
    <t>05.03.2005</t>
  </si>
  <si>
    <t>Планшет Мегафон V9+   20.11.2012</t>
  </si>
  <si>
    <t>Финансовое управление
администрации Ичалковсокго муниципального района</t>
  </si>
  <si>
    <t xml:space="preserve">Расп.Адм.Ич.мун.р-на  от 12.11.2013г. №217-р  </t>
  </si>
  <si>
    <t>Стол угловой 23.12.2009</t>
  </si>
  <si>
    <t>Стол угловой  31.08.2010</t>
  </si>
  <si>
    <t>Стол угловой Кистанкина 23.12.2009</t>
  </si>
  <si>
    <t>Шкаф- купе Кистанкина  23.12.2009</t>
  </si>
  <si>
    <t>Холодильник "Мир"   16.08.2011</t>
  </si>
  <si>
    <t>Стол угловой Черемушкина  23.12.2009</t>
  </si>
  <si>
    <t>Шкаф 12.02.2007</t>
  </si>
  <si>
    <t>Пост.Адм.Ич.мун.р-на  от 13.03.2017 г. № 142</t>
  </si>
  <si>
    <t>Кондиционер SAMSUNG AQ09</t>
  </si>
  <si>
    <t>Мобильный телефон LG Lejn H324</t>
  </si>
  <si>
    <t>Стеллаж</t>
  </si>
  <si>
    <t>Шкаф для документов</t>
  </si>
  <si>
    <t>Шкаф бухгалтерский</t>
  </si>
  <si>
    <t xml:space="preserve">Автомойка </t>
  </si>
  <si>
    <t>Неисключительное право на использование FQC-06489 WinPro 8 SNGL OLP NL Legalization GetGenuine  Wcoa</t>
  </si>
  <si>
    <t xml:space="preserve"> Управление
образования
 администрации
 Ичалковского 
муниципального
 района </t>
  </si>
  <si>
    <t>Коробочное программное обеспечение Т5D-00415 Office Home and Business 2010 32-bit/x64 Russian Russia DVD</t>
  </si>
  <si>
    <t xml:space="preserve">Расп.Адм.Ич.мун.р-на  от 19.09.2013г. №171-р  </t>
  </si>
  <si>
    <t>Стол компьютерный</t>
  </si>
  <si>
    <t>Стол угловой с приставкой</t>
  </si>
  <si>
    <t>Изъято из опр. упр. МФЦ, распр. Адм. Ич.мун. р-на от 31.12.2013 г. № 256-р</t>
  </si>
  <si>
    <t>-//-</t>
  </si>
  <si>
    <t xml:space="preserve">Расп.Адм.Ич.мун.р-на  от 03.02.2014 г. № 7-р </t>
  </si>
  <si>
    <t>СН-727 ткань черная. Кресло</t>
  </si>
  <si>
    <t>Пост.Адм.Ич.мун.р-на  от 02.10.2017 г. № 706</t>
  </si>
  <si>
    <t>Аудиосистема Samsung MM-C430D</t>
  </si>
  <si>
    <t xml:space="preserve">Расп.Адм.Ич.мун.р-на  от 28.08.2012г. № 278-р </t>
  </si>
  <si>
    <t>Балалайка альт 1-я категория</t>
  </si>
  <si>
    <t xml:space="preserve">Расп.Адм.Ич.мун.р-на  от 02.08.2010г. № 371-р </t>
  </si>
  <si>
    <t>Балалайка альт 2-я категория</t>
  </si>
  <si>
    <t>Баян "Тула"</t>
  </si>
  <si>
    <t>Баян "Тула-209"</t>
  </si>
  <si>
    <t>Баян "Этюд 205"</t>
  </si>
  <si>
    <t>Баян "Этюд 205" (Мильгунова)</t>
  </si>
  <si>
    <t>Баян "Этюд 210" (Мильгунова)</t>
  </si>
  <si>
    <t>Баян "Этюд 210" (зеленый)</t>
  </si>
  <si>
    <t>Домра альт 1-я категория</t>
  </si>
  <si>
    <t>Домра альт 2-я категория</t>
  </si>
  <si>
    <t>Пианино "Ласточка"</t>
  </si>
  <si>
    <t>Пианино " Сура-2"</t>
  </si>
  <si>
    <t>Пианино "Bohemia"</t>
  </si>
  <si>
    <t>Станок токарный в сборе ДДТ</t>
  </si>
  <si>
    <t>Фотоаппарат цифровой KODAK</t>
  </si>
  <si>
    <t>Фрейзер ER 1117</t>
  </si>
  <si>
    <t>Этюд-205М2 Баян (55х100-II) - Караченкова</t>
  </si>
  <si>
    <t>Этюд-205 М2 баян (55*100-II)- Мильгунова</t>
  </si>
  <si>
    <t>Этюд-205 М2 баян (55*100-II) 2 - Лунина</t>
  </si>
  <si>
    <t>Станок (пила циркулярная)</t>
  </si>
  <si>
    <t>Литература-18шт</t>
  </si>
  <si>
    <t>Русский костюм "Топотушки"    8 шт.</t>
  </si>
  <si>
    <t>Сигализатор загазованности Ду-32 "СИКЗ-1" (эл.магнит.кл.)</t>
  </si>
  <si>
    <t>Баян "Тула-210"</t>
  </si>
  <si>
    <t>Расп.Адм.Ич.мун.р-на  от 28.08.2012г. № 278-р</t>
  </si>
  <si>
    <t>Русский концертный костюм (женский)   12 шт.</t>
  </si>
  <si>
    <t>Этюдный ящик (береза) №1</t>
  </si>
  <si>
    <t>Этюдный ящик (береза) №2</t>
  </si>
  <si>
    <t>изъято в казну из опер.упр. Центр культ., расп. Адм. Ич.мун.р-на от 31.12.2013 г. № 257-р</t>
  </si>
  <si>
    <t xml:space="preserve">Расп.Адм.Ич.мун.р-на  от 31.12.2013 г. №252-р </t>
  </si>
  <si>
    <t>Цифровое фортепиано CASIO CDP-120BK</t>
  </si>
  <si>
    <t xml:space="preserve">Расп.Адм.Ич.мун.р-на  от 31.12.2013г. № 252-р </t>
  </si>
  <si>
    <t>Банкетка фортепианная с подъемным механизмом Vision AP-5102 Black</t>
  </si>
  <si>
    <t xml:space="preserve">Пост.Адм.Ич.мун.р-на  от 18.03.2016 г. № 198 </t>
  </si>
  <si>
    <t>Танцевальный костюм             12 шт.</t>
  </si>
  <si>
    <t xml:space="preserve">Пост.Адм.Ич.мун.р-на  от 01.12.2014г. № 796 </t>
  </si>
  <si>
    <t>Мордовский танцевальный костюм                 12 шт.</t>
  </si>
  <si>
    <t xml:space="preserve">Стеллаж модульный </t>
  </si>
  <si>
    <t>Шкаф для документов              2 шт.</t>
  </si>
  <si>
    <t>Behringer UB802 Сверхкомпактный малошумящий микшерный  пульт (2 моновхода, 2 сте)</t>
  </si>
  <si>
    <t>Тумба</t>
  </si>
  <si>
    <t>29.12.2015</t>
  </si>
  <si>
    <t xml:space="preserve">Шкаф </t>
  </si>
  <si>
    <t>17.12.2015</t>
  </si>
  <si>
    <t>Шкаф для документов(РДК)</t>
  </si>
  <si>
    <t>09.07.2015</t>
  </si>
  <si>
    <t>Костюм русский детский (платье, головной убор)        12 шт.</t>
  </si>
  <si>
    <t>03.11.2015</t>
  </si>
  <si>
    <t>Баян "Юпитер-1ДНВ" 1 голосный 3-х рядный</t>
  </si>
  <si>
    <t>мун. Контракт №225 от 28.03.2016 г.</t>
  </si>
  <si>
    <t>Пост.Адм.Ич.мун.р-на  от 22.02.2017г. № 69</t>
  </si>
  <si>
    <t>Баян "Юпитер-2Д" 2-х голосный</t>
  </si>
  <si>
    <t>Костюм детский русский                                               16 шт.</t>
  </si>
  <si>
    <t>договор №4 от 11.03.2016 г.</t>
  </si>
  <si>
    <t>Стенд" Уголок хореографии" 2мХ1м</t>
  </si>
  <si>
    <t>договор б/н от 01.12.2016 г.</t>
  </si>
  <si>
    <t>Стенд" Информация школы" 1м20Х1м30</t>
  </si>
  <si>
    <t>Стол письменный угловой "Сириус"</t>
  </si>
  <si>
    <t>договор поставки б/н от 21.12.2016 г.</t>
  </si>
  <si>
    <t>Народный русский костюм                         9 шт.</t>
  </si>
  <si>
    <t>договор купли-продажи от 13.12.2017 г.</t>
  </si>
  <si>
    <t>Пост.Адм.Ич.мун.р-на  от 26.01.2018г. № 59</t>
  </si>
  <si>
    <t>Зеркальная стенка</t>
  </si>
  <si>
    <t>договор поставки от 19.12.17</t>
  </si>
  <si>
    <t>Электрический накопительный водонагреватель OASIS FP-15 L г.Ростов на Дону</t>
  </si>
  <si>
    <t>договор поставки от 11.12.17 г.</t>
  </si>
  <si>
    <t>Шкаф бухгалтерский sl-150/2t, 1490*460*340, ключевой замок</t>
  </si>
  <si>
    <t>договор поставки № 411 от 13.12.17 г.</t>
  </si>
  <si>
    <t>Стол письменный двухтумбовый, 2 двери</t>
  </si>
  <si>
    <t>договор поставки от 12.12.17</t>
  </si>
  <si>
    <t>Народный русский костюм с кокошником                          3 шт.</t>
  </si>
  <si>
    <t>товарный чек от 18.12.2017 г.</t>
  </si>
  <si>
    <t>Дверной блок в комплекте 2100*1000</t>
  </si>
  <si>
    <t>договор поставки от 28.12.17</t>
  </si>
  <si>
    <t>Пост.Адм.Ич.мун.р-на  от 03.12.2018 г. № 642</t>
  </si>
  <si>
    <t>Баян "Юпитер-1ДНВ" диапазон 37*60, 1 голосный</t>
  </si>
  <si>
    <t>договор поставки №6 от 28.05.2018 г.</t>
  </si>
  <si>
    <t>Баян "Юпитер-2Д" диапазон 46/61*44/80, 2 голосный</t>
  </si>
  <si>
    <t>Шкаф 500*1200*2200</t>
  </si>
  <si>
    <t>договор купли-продажи от 27.06.2018 г.</t>
  </si>
  <si>
    <t>Ворота для минифутбола</t>
  </si>
  <si>
    <t xml:space="preserve">МБУДОД "Ичалковская ДЮСШ" </t>
  </si>
  <si>
    <t xml:space="preserve">Расп.Адм.Ич.мун.р-на  от 31.12.2009г. №790-р </t>
  </si>
  <si>
    <t>Аппарат высокого давления HD 605*EU</t>
  </si>
  <si>
    <t xml:space="preserve">Расп.Адм.Ич.мун.р-на  от 28.08.2012г. №280-р </t>
  </si>
  <si>
    <t>Беговая дорожка  VSport</t>
  </si>
  <si>
    <t>Блин,ловушка вратаря EFSI LOW (JR,син/черн)</t>
  </si>
  <si>
    <t>Лыжи Salomon JR</t>
  </si>
  <si>
    <t>Стойка баскетбольная для стритбола (всепогодная)</t>
  </si>
  <si>
    <t>Тренажерный комплекс VSport (лавка, шведск. стенка, веса в ассортименте)</t>
  </si>
  <si>
    <t>Шлем вратарский с маской ITECH 1200 (JR, бел)</t>
  </si>
  <si>
    <t>Щитки вратаря EFSI LOW (28,син/бел)  1</t>
  </si>
  <si>
    <t>Щитки вратаря EFSI LOW (28,син/бел)  2</t>
  </si>
  <si>
    <t>Эллиптический степпер VSport</t>
  </si>
  <si>
    <t>Альфа, шкаф для одежды 550*390*2000 ольха</t>
  </si>
  <si>
    <t>Аппарат для воды - 16 L-C</t>
  </si>
  <si>
    <t>Палатка ATEMI "URAL 3" №1</t>
  </si>
  <si>
    <t>Палатка ATEMI "URAL 3" №2</t>
  </si>
  <si>
    <t>Палатка "ATEMI ALTAI RS 3"</t>
  </si>
  <si>
    <t>Лыжи Фишер Jr. 167 см.</t>
  </si>
  <si>
    <t xml:space="preserve">Расп.Адм.Ич.мун.р-на  от 29.12.2012г. №455-р </t>
  </si>
  <si>
    <t>Сетка футбольная (2,5*7,5**2,00*2,00) пара</t>
  </si>
  <si>
    <t>договор №018 от 30.04.2013 г.</t>
  </si>
  <si>
    <t xml:space="preserve">Расп.Адм.Ич.мун.р-на  от 30.08.2013г. № 153-р </t>
  </si>
  <si>
    <t>Сетка для минифутбольных ворот (пара)</t>
  </si>
  <si>
    <t>договор №048 от 22.10.2013 г.</t>
  </si>
  <si>
    <t xml:space="preserve">Расп.Адм.Ич.мун.р-на  от 27.01.2014г. № 5-р </t>
  </si>
  <si>
    <t>Хоккейная коробка (Корт)</t>
  </si>
  <si>
    <t>Расп.Адм.Ич.мун.р-на от 31.12.2009г. №790-р</t>
  </si>
  <si>
    <t>Плоскостное сооружение (Стадион)</t>
  </si>
  <si>
    <t>Тахограф "Меркурий ТА-001" с GPRS</t>
  </si>
  <si>
    <t>Пост.Адм.Ич.мун.р-на  от 14.03.2016 г. № 152</t>
  </si>
  <si>
    <t>Весы медицинские ВЭМ-150</t>
  </si>
  <si>
    <t>Комбинезон Essential Свикс раздельный</t>
  </si>
  <si>
    <t>Пост.Адм.Ич.мун.р-на  от 01.12.2014г. № 794</t>
  </si>
  <si>
    <t>Беговые лыжи коньковые Фишер  CARBON NIS HOLE</t>
  </si>
  <si>
    <t>Беговые лыжи Salomon EQUIPE 7 Skate Red</t>
  </si>
  <si>
    <t>Водонагреватель ЭВАД DE LUX W80V1.5 (80 л)</t>
  </si>
  <si>
    <t>30.10.2015</t>
  </si>
  <si>
    <t>Стенд 200х150                2 шт.</t>
  </si>
  <si>
    <t>Стенд 100х150         3 шт.</t>
  </si>
  <si>
    <t>С. Шкаф ST-87T</t>
  </si>
  <si>
    <t>договор поставки № 24 от 10.02.16 г.</t>
  </si>
  <si>
    <t>Пост.Адм.Ич.мун.р-на  от 22.02.2017 г. № 64</t>
  </si>
  <si>
    <t>Форма вратарская (Свитер, трико, шорты, гетры, номер) салат/чер</t>
  </si>
  <si>
    <t>мун. Контракт №15 от 03.09.2016 г.</t>
  </si>
  <si>
    <t>Форма вратарская (Свитер, трико, шорты, гетры, номер)салат/чер</t>
  </si>
  <si>
    <t>Дорожка для прыжков в длину ГТО с линейкой</t>
  </si>
  <si>
    <t>договор № 28 от 13.04.2017 г.</t>
  </si>
  <si>
    <t>Пост.Адм.Ич.мун.р-на  от 02.10.2017 г. № 691</t>
  </si>
  <si>
    <t>Пневматическая винтовка МР 512</t>
  </si>
  <si>
    <t>Баннер</t>
  </si>
  <si>
    <t>договор возмездного оказания услуг № 11 от 30.06.2017 г.</t>
  </si>
  <si>
    <t>Сетка вол. офиц. "KV.REZAC"</t>
  </si>
  <si>
    <t>договор № 74 на поставку продукции от 24.09.2017</t>
  </si>
  <si>
    <t>Пост.Адм.Ич.мун.р-на  от 26.01.2018 г. № 53</t>
  </si>
  <si>
    <t>Вентилятор VR 40-20/20.4E</t>
  </si>
  <si>
    <t>изъято из рожд школы пост. Админ. Ичал. Мун. р-на от 29.12.2017 г. № 873</t>
  </si>
  <si>
    <t>Пост.Адм.Ич.мун.р-на  от 10.01.2018 г. № 5</t>
  </si>
  <si>
    <t>Фотоаппарат Canon PowerShot A3300 IS silver</t>
  </si>
  <si>
    <t>Система видеонаблюдения в составе видеорегистратора RVI-R04LA,камер RVI-125</t>
  </si>
  <si>
    <t>YM 6019 SPK Бензогазонокосилка самоходная</t>
  </si>
  <si>
    <t>Антенна триколор (тарелка</t>
  </si>
  <si>
    <t>Весы (напольные, электронные, медицинские)</t>
  </si>
  <si>
    <t>Видеокамера Canon LEGRIA FS200 KIT</t>
  </si>
  <si>
    <t>Инвертор САИ-200 "Ставр"(сварочный аппарат)-</t>
  </si>
  <si>
    <t>Радиомикрофон Reloop RWM-1HM</t>
  </si>
  <si>
    <t>Снегоуборочная машина 611Д</t>
  </si>
  <si>
    <t>Телевизор "Тошиба" 32 RV 605</t>
  </si>
  <si>
    <t>Телефакс  Panasonic KX-FT982RU-W (белый)-</t>
  </si>
  <si>
    <t>Беговая дорожка Tatverk</t>
  </si>
  <si>
    <t>стиральная машина Samsung (Т-500)</t>
  </si>
  <si>
    <t>Электрокардиограф ЭК1Т-1/3-07</t>
  </si>
  <si>
    <t>Щит баскетбольный игровой цельный из оргстекла 10мм</t>
  </si>
  <si>
    <t>станок комбинированный станок комбинированный</t>
  </si>
  <si>
    <t>Табло универсальное для спортивных игр в закрытых помещениях</t>
  </si>
  <si>
    <t>тренажер баттерфляйМГ-105</t>
  </si>
  <si>
    <t>тренажер голень машина\стоя\ мг-114</t>
  </si>
  <si>
    <t>штанга олимпийская штанга олимпийская</t>
  </si>
  <si>
    <t>ALV -7514 Лестница универс. 2 секции</t>
  </si>
  <si>
    <t>Беговая дорожка</t>
  </si>
  <si>
    <t>Велотренажер магнитный</t>
  </si>
  <si>
    <t>Ворота минифутбольные (гандбольные)</t>
  </si>
  <si>
    <t>вышка судейская переносная пирамида вышка судейская переносная пирамида</t>
  </si>
  <si>
    <t>гантельный ряд со стойкой 10пар от1 до 10кг</t>
  </si>
  <si>
    <t>гриф штанги с замками гриф штанги с замками</t>
  </si>
  <si>
    <t>Дорожка кремлевская</t>
  </si>
  <si>
    <t>Инвентарь для большого тенниса</t>
  </si>
  <si>
    <t>Инвентарь для настольного тенниса</t>
  </si>
  <si>
    <t>Канат гимнастический для лазания</t>
  </si>
  <si>
    <t>Ковер борцовский</t>
  </si>
  <si>
    <t>Комплект раздатчика горячей и холодной воды "Ecotronic H 10-L"</t>
  </si>
  <si>
    <t>Комплект флажков для футбольного поля</t>
  </si>
  <si>
    <t>Пьедестал победителей</t>
  </si>
  <si>
    <t>Сетка футбольная для ворот</t>
  </si>
  <si>
    <t>Скамейка для пресса регулируемая мл 108</t>
  </si>
  <si>
    <t>скамейка для пресса регулируемая мл-108скамейка для пресса регулируемая мл-108</t>
  </si>
  <si>
    <t>Скамья горизонтальная</t>
  </si>
  <si>
    <t>Стеллаж универсальный</t>
  </si>
  <si>
    <t>стойка баскетбольная мобильная складная2,25м</t>
  </si>
  <si>
    <t>стойка волейбольные универсальные со стаканами и крышками</t>
  </si>
  <si>
    <t>стойка для приседаний с ограничителем мл111</t>
  </si>
  <si>
    <t>стойка под гантели мп 101</t>
  </si>
  <si>
    <t>Стол для армспорта</t>
  </si>
  <si>
    <t>тренажер машина смита тренажер машина смита</t>
  </si>
  <si>
    <t>Холодильник "Индезит" ТТ 85005</t>
  </si>
  <si>
    <t>шкаф медицинский двухстворчатый</t>
  </si>
  <si>
    <t>шкафчик закрытый</t>
  </si>
  <si>
    <t>Сетка футбольная (2,00м*5,00м*1,00м,1,50м)</t>
  </si>
  <si>
    <t>Сетка волейбольная официальная MIKASA VNS</t>
  </si>
  <si>
    <t>Тренажер комбинированный СТ-322 твистер - степер</t>
  </si>
  <si>
    <t>Винчестер HDD 250 Gb Blue</t>
  </si>
  <si>
    <t>Устройство для ограждения стен учебно-тренировочного зала</t>
  </si>
  <si>
    <t>Сетка волейбольная официальная MIKASA VNC</t>
  </si>
  <si>
    <t>Баннер 2</t>
  </si>
  <si>
    <t>Баннер (4,0 м - 4,0 м)</t>
  </si>
  <si>
    <t>Тумба офисная</t>
  </si>
  <si>
    <t>Стол журнальный</t>
  </si>
  <si>
    <t>Диван</t>
  </si>
  <si>
    <t>Тахограф "Меркурий ТА-001"</t>
  </si>
  <si>
    <t>Аппарат для воды-AEL-16 L</t>
  </si>
  <si>
    <t>28.12.2011г.</t>
  </si>
  <si>
    <t>изъято из ДДТ пост. админ. от 29.08.2018 г. №468</t>
  </si>
  <si>
    <t>Пост.Адм.Ич.мун.р-на  от 29.08.2018 г. № 472</t>
  </si>
  <si>
    <t>MACKIE ProFX8 (пульт)</t>
  </si>
  <si>
    <t>VOLTA P-12AR (колонки)</t>
  </si>
  <si>
    <t>VOLTA US-2 микрофонная радиосистема</t>
  </si>
  <si>
    <t>Водонагреватель Титан 100 л</t>
  </si>
  <si>
    <t>Шкаф комбинированный закрытый          2 шт.</t>
  </si>
  <si>
    <t>Зеркальная камера canon eos 1300d</t>
  </si>
  <si>
    <t>Карт прокатный взрослый Патриот 15 в сборе с двигателем с срегулятором и резиной</t>
  </si>
  <si>
    <t>Lego Mindstorms Набор базовый EV3(версия v121)      3 шт.</t>
  </si>
  <si>
    <t>Lego Mindstorms Набор ресурсный EV3               7 шт.</t>
  </si>
  <si>
    <t>Набор базовый LEGO WeDo 2/0</t>
  </si>
  <si>
    <t>Набор ресурсный для WeDo</t>
  </si>
  <si>
    <t>Robo Robo Базовый набор Robokit 4                           3 шт.</t>
  </si>
  <si>
    <t>Robo Robo Ресурсный набор Robokit 4-5                  5 шт.</t>
  </si>
  <si>
    <t>Шатер G712 круглый, 3,5*2,75м, полиэстр 180Gкрыша, 160Gстойки</t>
  </si>
  <si>
    <t>договор поставки №24105 от 24.05.2017 г.</t>
  </si>
  <si>
    <t>Анализатор паров этанола в выдыхаемом воздухе Динго Е010 с принадл</t>
  </si>
  <si>
    <t>договор поставки №16040/0 от 14.11.18</t>
  </si>
  <si>
    <t>Пост.Адм.Ич.мун.р-на  от 11.04.2019 г. № 148</t>
  </si>
  <si>
    <t>блок для мышц спины (верхняя тяга)</t>
  </si>
  <si>
    <t>договор № 16 купли-продажи от 28.12.18 г.</t>
  </si>
  <si>
    <t>электрическая беговая дорожка</t>
  </si>
  <si>
    <t>тренажер Эллиптический 170 кг</t>
  </si>
  <si>
    <t>скамья для пресса</t>
  </si>
  <si>
    <t xml:space="preserve">Комплекс тренажеров на раме (Лодочник, Флекс+Жим, Подтягивание+Брусья, Бицепс) </t>
  </si>
  <si>
    <t>договор поставки №1 от 11.07.18</t>
  </si>
  <si>
    <t>Пост.Адм.Ич.мун.р-на  от 03.12.2018 г. № 639</t>
  </si>
  <si>
    <t xml:space="preserve">Комплекс тренажеров на раме (Хипс, Лыжники, Орбитрек, Шейкер) </t>
  </si>
  <si>
    <t>договор №90 на поставку продукции от 30.08.18</t>
  </si>
  <si>
    <t>щит баскетбольный, профес стекло 10 мм. тв8103с ударопрочной пленкой. 1800мм*1050мм</t>
  </si>
  <si>
    <t>стойки баскетбольные универсальные со стаканами, крышками и механизмом натяжения троса</t>
  </si>
  <si>
    <t>ворота футбольные переносные юниорские 2*5 м</t>
  </si>
  <si>
    <t>Тандем 1</t>
  </si>
  <si>
    <t>договор поставки  товара № 30 от 28.08.18</t>
  </si>
  <si>
    <t>Бензокоса Husqvarna 327Rx</t>
  </si>
  <si>
    <t>03.06.2015</t>
  </si>
  <si>
    <t xml:space="preserve">МКУ "УЭАЗМС Ичалковского муниципального района" </t>
  </si>
  <si>
    <t>Пост.Адм.Ич.мун.р-на  от 14.03.2016г. № 155</t>
  </si>
  <si>
    <t>Пылесос Rolsen C-1285TSF (1800 Вт)</t>
  </si>
  <si>
    <t>02.04.2015</t>
  </si>
  <si>
    <t>Водонагреватель Термекс ER150-V</t>
  </si>
  <si>
    <t>16.10.2015</t>
  </si>
  <si>
    <t>Стол компьютерный ЭКС-1 левый /доской орех/</t>
  </si>
  <si>
    <t xml:space="preserve">Расп.Адм.Ич.мун.р-на  от 30.08.2013 г. № 150-р </t>
  </si>
  <si>
    <t>Литература в кол.239экз.</t>
  </si>
  <si>
    <t>Бухгалтерский шкаф Практик SL-150/2Т</t>
  </si>
  <si>
    <t>Договор поставки № 502 от 17.11.2016 г.</t>
  </si>
  <si>
    <t>Пост.Адм.Ич.мун.р-на  от 22.02.2017 г. № 68</t>
  </si>
  <si>
    <t>Баян "Ясная Поляна" с чехлом -2400</t>
  </si>
  <si>
    <t xml:space="preserve">Расп.Адм.Ич.мун.р-на  от 31.12.2009г. №793-р </t>
  </si>
  <si>
    <t>Баян концертный 64х120х12</t>
  </si>
  <si>
    <t>Гармонь 25х25 "Тульская"</t>
  </si>
  <si>
    <t>Расп.Адм.Ич.мун.р-на  от 31.12.2009г. №793-р</t>
  </si>
  <si>
    <t>Пианино "Zimmermam" мод.А-4 (на сцене)</t>
  </si>
  <si>
    <t>Пианино (темное)</t>
  </si>
  <si>
    <t>Котел КВа-0,25 с горелкой</t>
  </si>
  <si>
    <t>Киноаппаратура</t>
  </si>
  <si>
    <t>Кинопроектор 23 КПК-3</t>
  </si>
  <si>
    <t>СП-4-500 (Рязань)</t>
  </si>
  <si>
    <t>ALTO TYPHOON 2400-Пульт микшерный, концертный.</t>
  </si>
  <si>
    <t>MW AS118 Активный сабвуфер со встроенным 3-х канальным цифровым усилителем №1</t>
  </si>
  <si>
    <t xml:space="preserve">Расп.Адм.Ич.мун.р-на  от 28.08.2012г. №281-р </t>
  </si>
  <si>
    <t>MW AS118 Активный сабвуфер со встроенным 3-х канальным цифровым усилителем №2</t>
  </si>
  <si>
    <t>MW IMT 221 активная 2-х полосная акустическая система №1</t>
  </si>
  <si>
    <t>MW IMT 221 активная 2-х полосная акустическая система №2</t>
  </si>
  <si>
    <t>PEECER Sound he 1200 A</t>
  </si>
  <si>
    <t>Микшерный пульт</t>
  </si>
  <si>
    <t>Минидисковый рекодер / дека 4401425 "Sony 79"</t>
  </si>
  <si>
    <t>Синтезатор с автоаккомпониментом "Корд is 50"</t>
  </si>
  <si>
    <t>Behringer X-32 цифровой микшер</t>
  </si>
  <si>
    <t xml:space="preserve">Расп.Адм.Ич.мун.р-на от 30.08.2013 г. № 155-р </t>
  </si>
  <si>
    <t>Платье (Рузанкиной)</t>
  </si>
  <si>
    <t>Концертный костюм- голубое (Рузанкина)</t>
  </si>
  <si>
    <t>Концертный костюм  - синее атласное (Рузанкина)</t>
  </si>
  <si>
    <t>Концертный костюм-блестящее (Дувалкина)</t>
  </si>
  <si>
    <t>Концертный костюм для Комаров А.(ко дню района 2010)</t>
  </si>
  <si>
    <t>Концертный костюм- брючный (Рузанкина)</t>
  </si>
  <si>
    <t>Концертный костюм- розовое (Верендякина)</t>
  </si>
  <si>
    <t>Концертный костюм- черное (Козлова)</t>
  </si>
  <si>
    <t>Одежда сцены (кулисы)</t>
  </si>
  <si>
    <t>Платье мордовское №3</t>
  </si>
  <si>
    <t>Платье русское (Рузанкиной)-красное</t>
  </si>
  <si>
    <t>Русские костюмы - 20шт, №1</t>
  </si>
  <si>
    <t>Сольный мордовский костюм-белый (Давыдовой)</t>
  </si>
  <si>
    <t>Платье мордовское+Фартук+Головной убор мордовский+Пулай                 2 шт.</t>
  </si>
  <si>
    <t>Платье русское+Головной убор русский      2 шт.</t>
  </si>
  <si>
    <t>Расп.Адм.Ич.мун.р-на  от 28.08.2012г. №281-р</t>
  </si>
  <si>
    <t>Костюм русский - белое (Барышникова)</t>
  </si>
  <si>
    <t>Мордовский костюм (рубашка)</t>
  </si>
  <si>
    <t>Платье мордовское   5 шт.</t>
  </si>
  <si>
    <t>Платье сольное (Козлова)</t>
  </si>
  <si>
    <t>Костюм "Снегурочка"</t>
  </si>
  <si>
    <t>Костюм "Дед Мороз"</t>
  </si>
  <si>
    <t>Мордовский эрзянский костюм      6 шт.</t>
  </si>
  <si>
    <t>Костюм "Самовар"</t>
  </si>
  <si>
    <t>Костюм женский русский     8 шт.</t>
  </si>
  <si>
    <t>Снегоуборщик бензиновый HUTER 4800</t>
  </si>
  <si>
    <t>Стиральная машина LG 85х60х60</t>
  </si>
  <si>
    <t xml:space="preserve">Расп.Адм.Ич.мун.р-на  от 31.12.2012г. №459-р </t>
  </si>
  <si>
    <t>Бензогенератор БЭГ-5000А-2</t>
  </si>
  <si>
    <t>Газонокосилка Oleo-Mac G48PK</t>
  </si>
  <si>
    <t>Газонокосилка PS GT-260B</t>
  </si>
  <si>
    <t>Контробас</t>
  </si>
  <si>
    <t>Котел газ.наст.BAKXI ECO -3 240I Compact</t>
  </si>
  <si>
    <t>Счетчик газа ВК -G25Т (MEX)</t>
  </si>
  <si>
    <t>Ударная установка - 17 комплектов</t>
  </si>
  <si>
    <t>Сигнализатор загазованности СТГ-1-1Д 10(В) (в газов.котел.)</t>
  </si>
  <si>
    <t xml:space="preserve">Yamaxa EMX-5014C-микшер с усилителем </t>
  </si>
  <si>
    <t>Цветной телевизор SОNY</t>
  </si>
  <si>
    <t>Проектор BenQ MP623 DLP</t>
  </si>
  <si>
    <t>Фотоаппарат цифровой Soni DSK-W462</t>
  </si>
  <si>
    <t>Экран на штативе, ScreenMedia Apollo</t>
  </si>
  <si>
    <t>BreakStar-2</t>
  </si>
  <si>
    <t>Maxoon (ДМХ-512)</t>
  </si>
  <si>
    <t>Диммер 5Д-12-10</t>
  </si>
  <si>
    <t>Киноэкран ДК-Т разм. 8,8х3,7</t>
  </si>
  <si>
    <t>Свитур Акцент - 212</t>
  </si>
  <si>
    <t>ALTO М5А- Активный студийный монитор ближнего/среднего плана</t>
  </si>
  <si>
    <t>DBX 215-2-канальный 2/3 октавный графический эквалайзер</t>
  </si>
  <si>
    <t>DBX 231-2-канальный 1/3 октавный графический эквалайзер</t>
  </si>
  <si>
    <t>Gemini CDMP-1400- профессиональный CD/MP3/USB проигрыватель с регулируемым микрофонным входом</t>
  </si>
  <si>
    <t>MW А 112.1 унивесальный 2-х полосный сателлит (FON/монитор)-акустичес.система                4 шт.</t>
  </si>
  <si>
    <t xml:space="preserve">Opega-215                2 шт. </t>
  </si>
  <si>
    <t>Ortopot-1100 (ПТС-1100)</t>
  </si>
  <si>
    <t>Ortopot-650 (ПТС-650) Q9</t>
  </si>
  <si>
    <t>Shure PG-вокальная радиосистема UHF диапазона-Микрофон 2 шт.</t>
  </si>
  <si>
    <t>TASCOM MD-301</t>
  </si>
  <si>
    <t>TASCOM MD-301 (dondec dahc 202)</t>
  </si>
  <si>
    <t>TC Elektronic 2-х канальный динамический процессор</t>
  </si>
  <si>
    <t>TC Elektronic М350- процессор эффектов</t>
  </si>
  <si>
    <t>АКG C 214 микрофон конденсаторный</t>
  </si>
  <si>
    <t>Вehrinder DSP 2024</t>
  </si>
  <si>
    <t>Вehrinder MX 2004</t>
  </si>
  <si>
    <t>Вehrinder СЕО 3102 эквалайзер</t>
  </si>
  <si>
    <t>Динамический вокальный микрофон, кардиоида- Sennheiser E 935                            6 шт.</t>
  </si>
  <si>
    <t>Звуковая карта</t>
  </si>
  <si>
    <t>Комплект звук.усилителя аппаратуры</t>
  </si>
  <si>
    <t>М-Audio fast Track Ultra-Фудиоинтерфейс USB 8*8</t>
  </si>
  <si>
    <t>МДХ-1400</t>
  </si>
  <si>
    <t>Мультикер 12 кон  20м</t>
  </si>
  <si>
    <t>Shure PG-вокальная радиосистема UHF диапазона-Микрофон 1</t>
  </si>
  <si>
    <t>Фотоаппарат Сони</t>
  </si>
  <si>
    <t>Телевизор SHARP</t>
  </si>
  <si>
    <t xml:space="preserve">Расп.Адм.Ич.мун.р-на  от 31.12.2009г. №791-р </t>
  </si>
  <si>
    <t>Стенка-шкаф</t>
  </si>
  <si>
    <t>Холодильник</t>
  </si>
  <si>
    <t>Насос погруж.Дренажник 255/11 ФН</t>
  </si>
  <si>
    <t>Насос для системы отопления ТОР-S 40/15 16куб.м подъем 15м 220в</t>
  </si>
  <si>
    <t>Тумба стол</t>
  </si>
  <si>
    <t>Ковролин</t>
  </si>
  <si>
    <t>Расп.Адм.Ич.мун.р-на  от 31.12.2009г. №791-р</t>
  </si>
  <si>
    <t>Стенка-шкаф от Шунихина</t>
  </si>
  <si>
    <t>Стол рабочий руководителя</t>
  </si>
  <si>
    <t xml:space="preserve">Ветрина             2 шт. </t>
  </si>
  <si>
    <t>Женский сольный костюм (зеленое-Козлова)</t>
  </si>
  <si>
    <t>Картина "Зима" (у Даняевой)</t>
  </si>
  <si>
    <t>Картина (у Даняевой)</t>
  </si>
  <si>
    <t>Композиция из искусственных цветов (библиотека) №1</t>
  </si>
  <si>
    <t>Композиция из искусственных цветов (кабинет директора) №1</t>
  </si>
  <si>
    <t>Композиция из искусственных цветов (кабинет директора) №2</t>
  </si>
  <si>
    <t>Композиция из искусственных цветов (библиотека) №2</t>
  </si>
  <si>
    <t>Композиция из искусственных цветов (библиотека) №3</t>
  </si>
  <si>
    <t>Картина "Летний пейзаж" автор А.Н.Баргов</t>
  </si>
  <si>
    <t>Готовые шторные изделия (для сцены-13,2 м)</t>
  </si>
  <si>
    <t>Гавайский фикус</t>
  </si>
  <si>
    <t>Гинкго на забавном  стволе 145 см</t>
  </si>
  <si>
    <t>Капенсия искусственная</t>
  </si>
  <si>
    <t>Логифолия искусственная</t>
  </si>
  <si>
    <t>Шефлера Леди</t>
  </si>
  <si>
    <t>Бензокусторез HUTER-60</t>
  </si>
  <si>
    <t>Кофр для микшерного пульта Behringer X32 Арт. 130619</t>
  </si>
  <si>
    <t xml:space="preserve">Расп.Адм.Ич.мун.р-на от 31.12.2013 г. № 258-р </t>
  </si>
  <si>
    <t>Мотопомпа МБ 1000 Д 80</t>
  </si>
  <si>
    <t>Сигнализатор загазованности СТГ1-1</t>
  </si>
  <si>
    <t>Акустическая система                2 шт.</t>
  </si>
  <si>
    <t>Пост.Адм.Ич.мун.р-на  от 01.12.2014г. № 797</t>
  </si>
  <si>
    <t>VOLTA US-2 Микрофонная радиосистема с двумя ручными динамическими микрофонами</t>
  </si>
  <si>
    <t>Бензиновый триммер HUTER GGT1300T</t>
  </si>
  <si>
    <t>Behringer 1002fx микшер</t>
  </si>
  <si>
    <t>Телевизор Samsung PE43H4000AK</t>
  </si>
  <si>
    <t>Вводно-распределительное устройство ВРУ Р1</t>
  </si>
  <si>
    <t xml:space="preserve">SVLight MH 36-3 Wash - вращающиеся головы              4 шт. </t>
  </si>
  <si>
    <t>SVLight MH 30 Spot - Движущаяся голова, LED SPOT 30W 4шт.</t>
  </si>
  <si>
    <t>Disco Stage Effect D-021 Дым-машина</t>
  </si>
  <si>
    <t>Involight DL250 - пульт управления DMX приборами 240 каналов</t>
  </si>
  <si>
    <t>Холодильник Indesit SB 167</t>
  </si>
  <si>
    <t>Доска магнитно-маркерная 90*120 (231718)</t>
  </si>
  <si>
    <t>Телевизор Led 40 Samsung UE40H6200</t>
  </si>
  <si>
    <t>08.04.2015</t>
  </si>
  <si>
    <t>Телевизор Samsung UE 40H4200</t>
  </si>
  <si>
    <t>06.04.2015</t>
  </si>
  <si>
    <t>Швейная машина PFAFF2014</t>
  </si>
  <si>
    <t>PreSonus StudioLiwe 18 sAL активный сабвуфер 1000Вт</t>
  </si>
  <si>
    <t>19.12.2014</t>
  </si>
  <si>
    <t>PreSonus StudioLiwe 315AI активная трехполосная 2000Вт</t>
  </si>
  <si>
    <t>PreSonus StudioLiwe 18 sAL активный сабвуфер 1000Вт DSP18</t>
  </si>
  <si>
    <t>PreSonus StudioLiwe 315AI активная трехполосная 2000Вт DSP 15"x8"x1.75"</t>
  </si>
  <si>
    <t>Проектор ViewSonic PJD7820HD</t>
  </si>
  <si>
    <t>Eurosound DYNO15 - активная акустическая система, 1500 Вт</t>
  </si>
  <si>
    <t>22.04.2015</t>
  </si>
  <si>
    <t>Eurosound DYNO-18S активный сабвуфер 1800 Вт</t>
  </si>
  <si>
    <t>PROAUDIO WS- 830HT ра диосистема. Ручной беспроводной передатчик.</t>
  </si>
  <si>
    <t>Тахограф " КАСБИ ДТ20М"</t>
  </si>
  <si>
    <t>07.09.2015</t>
  </si>
  <si>
    <t>Рабочая станция с программным обеспечением</t>
  </si>
  <si>
    <t>Телевизор LED 43 (108 см) (с кронштейн.)</t>
  </si>
  <si>
    <t>31.12.2015</t>
  </si>
  <si>
    <t>Компактная камера Nikon S3700 (с чехлом)</t>
  </si>
  <si>
    <t>Sennheiser XSW 35-вокальная радиосистема с ручным передатчиком, дин.микр.Е835</t>
  </si>
  <si>
    <t xml:space="preserve">Расп.Адм.Ич.мун.р-на  от 30.08.2013 г. № 155-р </t>
  </si>
  <si>
    <t>Пылесос SAMSUNG  SW17 9070Н</t>
  </si>
  <si>
    <t>18.12.2014</t>
  </si>
  <si>
    <t>Шкаф 1000*500*2100</t>
  </si>
  <si>
    <t>31.12.2014</t>
  </si>
  <si>
    <t>Пылесос LG VK 69401 N</t>
  </si>
  <si>
    <t>03.12.2015</t>
  </si>
  <si>
    <t>Пылесос Rolsen C-1285TSF</t>
  </si>
  <si>
    <t>28.12.2015</t>
  </si>
  <si>
    <t>Диван "Несси" 2-х местный т.коричневый</t>
  </si>
  <si>
    <t>09.06.2015</t>
  </si>
  <si>
    <t>Инвентарь для игры в бильярд(Кий, стол, треугольник)</t>
  </si>
  <si>
    <t>13.11.2015</t>
  </si>
  <si>
    <t>Фикус</t>
  </si>
  <si>
    <t>04.03.2015</t>
  </si>
  <si>
    <t>Логинфолия</t>
  </si>
  <si>
    <t>Декоративный колодец</t>
  </si>
  <si>
    <t>Решетка с анг. плющем</t>
  </si>
  <si>
    <t>Фикус Бенжамина (искусственный)</t>
  </si>
  <si>
    <t>Cчетчик водяной d89</t>
  </si>
  <si>
    <t>Костюм русский женский              6 шт.</t>
  </si>
  <si>
    <t>Костюм русский мужской                 2 шт.</t>
  </si>
  <si>
    <t>Платье сольное           2 шт.</t>
  </si>
  <si>
    <t>Платье бальное</t>
  </si>
  <si>
    <t>Костюм русский</t>
  </si>
  <si>
    <t>Костюм русский                   2 шт.</t>
  </si>
  <si>
    <t>Фотоаппарат цифровой зеркальный Nikon D3200+18-55VR Black</t>
  </si>
  <si>
    <t>Видеокамера цифровая Flash HD Sony HDR-CX280</t>
  </si>
  <si>
    <t>Лампа "STARTBILLIRDS" Плафоны зел. штанга зел</t>
  </si>
  <si>
    <t>Пост.Адм.Ич.мун.р-на  от 22.02.2017 г. № 66</t>
  </si>
  <si>
    <t>Стенд "И.П. Кривошеев- основоположник мордовской поэзии"</t>
  </si>
  <si>
    <t>Костюм народностей</t>
  </si>
  <si>
    <t>договор б/н от 08.12.2016 г.</t>
  </si>
  <si>
    <t>Костюм Снегурочки</t>
  </si>
  <si>
    <t>договор б/н от 23.12.2016 г.</t>
  </si>
  <si>
    <t>Костюм Деда Мороза</t>
  </si>
  <si>
    <t>договор поставки №2 от 05.09.2016 г.</t>
  </si>
  <si>
    <t>договор поставки б/н от 17.11.2016 г.</t>
  </si>
  <si>
    <t>Тульская гармонь Г-21 Гармонь "Тульская -301м" 25х25 с двумя ремнями</t>
  </si>
  <si>
    <t>договор поставки №27 от 25.03.2016 г.</t>
  </si>
  <si>
    <t>Тульская гармонь БН-40 Баян "Этюд -205 М2" 3-х рядный, двухголосный</t>
  </si>
  <si>
    <t>Контейнер для ТБО</t>
  </si>
  <si>
    <t>Пост.Адм.Ич.мун.р-на  от 02.10.2017 г. № 710</t>
  </si>
  <si>
    <t>Платье женское                                           10 шт.</t>
  </si>
  <si>
    <t>Шкаф для документов (с замком) 800*590*1900</t>
  </si>
  <si>
    <t>Кресло "Галакси Лайт"</t>
  </si>
  <si>
    <t>Платье женское (сценич.)                              5 шт.</t>
  </si>
  <si>
    <t>Костюм концертный муж.</t>
  </si>
  <si>
    <t>Рубаха муж.</t>
  </si>
  <si>
    <t>Бензиновый триммер GGT-1500Т 70/2/9</t>
  </si>
  <si>
    <t>Платье "маки"                                   2 шт.</t>
  </si>
  <si>
    <t>товарный чек от 10.08.2017г.</t>
  </si>
  <si>
    <t>Пост.Адм.Ич.мун.р-на  от 26.01.2018 г. № 58</t>
  </si>
  <si>
    <t>Пылесос THOMAS TWIN T1, сухая/влажная уборка, аквафильтр</t>
  </si>
  <si>
    <t>договор купли-продажи №В-00263222 от 19.10.17 г.</t>
  </si>
  <si>
    <t>договор купли-продажи №В-00268890 от 24,10.17 г.</t>
  </si>
  <si>
    <t xml:space="preserve">Счетчик газа BK-G 6T </t>
  </si>
  <si>
    <t>договор поставки № 129/17 от 30.10.2017 г.</t>
  </si>
  <si>
    <t>договор поставки № 131/17 от 01.11.2017 г.</t>
  </si>
  <si>
    <t>Эрзянский костюм                                  8 шт.</t>
  </si>
  <si>
    <t>договор от 16.10.2017 г.</t>
  </si>
  <si>
    <t>Шкаф для документов со стеклом 800*450*2000</t>
  </si>
  <si>
    <t>договор поставки № 30 от 27.09.17 г.</t>
  </si>
  <si>
    <t>Компактная камера Kodak</t>
  </si>
  <si>
    <t>договор купли-продажи №В-00250601 от 06.10.17 г.</t>
  </si>
  <si>
    <t>Компактная камера Canon</t>
  </si>
  <si>
    <t>Дерево декоративное на 648 белых светодиода "Японская ива"</t>
  </si>
  <si>
    <t>договор поставки №937/2017 от 01.12.2017 г.</t>
  </si>
  <si>
    <t>Шкафы для документов закрытый 800*600*2000          4 шт.</t>
  </si>
  <si>
    <t>договор поставки № 47 от 08.12.2017 г.</t>
  </si>
  <si>
    <t>Шкаф угловой для одежды 850*850*2000</t>
  </si>
  <si>
    <t>Елка 210см "Снежная" morozco арт.2321                               2 шт.</t>
  </si>
  <si>
    <t>договор поставки №991/2017 от 12.12.17 г.</t>
  </si>
  <si>
    <t>Елка 270см "Скандинавская" morozco арт.2227             6 шт.</t>
  </si>
  <si>
    <t>Ростовая кукла "Микки-Маус"                                  2 шт.</t>
  </si>
  <si>
    <t>договор поставки  от 16.10.17</t>
  </si>
  <si>
    <t>Ростовая кукла "Панда"</t>
  </si>
  <si>
    <t>Ростовая кукла "Медведь"</t>
  </si>
  <si>
    <t>Ростовая кукла "Стич"</t>
  </si>
  <si>
    <t>Казачья парочка С-100 (зеленая, желтая, красная юбки)</t>
  </si>
  <si>
    <t>договор № 281 от 04.12.17 г.</t>
  </si>
  <si>
    <t>Сценический костюм С-31                                   2 шт.</t>
  </si>
  <si>
    <t>Фольклорный костюм (Ф-1)                                       3 шт.</t>
  </si>
  <si>
    <t>Казачья парочка (С-148)</t>
  </si>
  <si>
    <t>Телевизор LED 43 (108 см)</t>
  </si>
  <si>
    <t>договор купли-продажи №В-00344572 от 21.12.17 г.</t>
  </si>
  <si>
    <t>Компактная камера Sony</t>
  </si>
  <si>
    <t>договор купли-продажи №В-00344545 от 21.12.17 г.</t>
  </si>
  <si>
    <t>Смартфон samsung sm-j120f</t>
  </si>
  <si>
    <t>договор купли-продажи №В-00354155 от 28.12.17 г.</t>
  </si>
  <si>
    <t>Sennheiser EW152 С2-головная радиосистема                     2 шт.</t>
  </si>
  <si>
    <t>договор поставки №514 от 26.12.17 г.</t>
  </si>
  <si>
    <t>Костюм с кокошником                                                        4 шт.</t>
  </si>
  <si>
    <t>договор №281/1 от 04.12.17 г.</t>
  </si>
  <si>
    <t>сценический костюм (платье, головной убор)                 4 шт.</t>
  </si>
  <si>
    <t>Shure C608N--Микрофон динамический                      2 шт.</t>
  </si>
  <si>
    <t>договор поставки №515 от 26.12.17 г.</t>
  </si>
  <si>
    <t>костюм рус.народный                                                10 шт.</t>
  </si>
  <si>
    <t>договор от 26.12.17 г.</t>
  </si>
  <si>
    <t>рубаха рус.народная</t>
  </si>
  <si>
    <t>Sennheiser EW1 G2-головная радиосистема                        4 шт.</t>
  </si>
  <si>
    <t>договор поставки №513 от 26.12.17 г.</t>
  </si>
  <si>
    <t>костюм рус.народный                                    3 шт.</t>
  </si>
  <si>
    <t>договор от 27.12.17 г.</t>
  </si>
  <si>
    <t>Пылесос SAMSUNG  SC4520 1600ВТ                         2 шт.</t>
  </si>
  <si>
    <t>договор купли-продажи №В-00351696 от 26.12.17 г.</t>
  </si>
  <si>
    <t>договор купли-продажи №В-00351023 от 26.12.17 г.</t>
  </si>
  <si>
    <t>Худ.литература бля библиотеки  в кол-ве 60 шт</t>
  </si>
  <si>
    <t>договор от 27.12.2017 г.</t>
  </si>
  <si>
    <t>Sennheiser EW135 G3-радио микрофон                            2 шт.</t>
  </si>
  <si>
    <t>договор поставки № 526 от 11.04.2018 г.</t>
  </si>
  <si>
    <t>Пост.Адм.Ич.мун.р-на  от 03.12.2018 г. № 643</t>
  </si>
  <si>
    <t>Yamaha DBR15-активная 2-х полос. АС, 1000 Вт              2 шт.</t>
  </si>
  <si>
    <t>договор поставки № 527 от 18.04.2018 г.</t>
  </si>
  <si>
    <t>Yamaha MGP16X-микшерный пульт, 10 микр.входов, 16 лин.входов</t>
  </si>
  <si>
    <t xml:space="preserve">Стол теннисный Start Line б/сетки                                       4 шт.                      </t>
  </si>
  <si>
    <t>договор поставки №289/2018 от 08.05.2018 г.</t>
  </si>
  <si>
    <t>Шатер G712 круглый, 3,5*2,75м, полиэстр 180Gкрыша, 160Gстойки1</t>
  </si>
  <si>
    <t>договор поставки от 26.06.18</t>
  </si>
  <si>
    <t>Костюм жен.русский                                                                    4 шт.</t>
  </si>
  <si>
    <t>договор от 26.06.2018 г.</t>
  </si>
  <si>
    <t>Костюм жен.сценический                                                         2 шт.</t>
  </si>
  <si>
    <t>Орхидея 100 см в кашпо</t>
  </si>
  <si>
    <t>договор поставки от 13.08.2018 г.</t>
  </si>
  <si>
    <t>Sennheiser EW152 G3-беспроводная головная радио система.    4 шт.</t>
  </si>
  <si>
    <t>мун. Контракт № 6 от 16.07.2018 г.</t>
  </si>
  <si>
    <t>DAS AUDIO AXS event 208 скоба для монтажа акустических систем . комплект коммута      2 шт.</t>
  </si>
  <si>
    <t>мун. Контракт № 4 от 16.07.2018 г.</t>
  </si>
  <si>
    <t>DAS Event 208 3-полосная акустическая система линейного массива 3 Way line array       8 шт.</t>
  </si>
  <si>
    <t>мун. Контракт № 1 от 16.07.2018 г.</t>
  </si>
  <si>
    <t>DAS AUDIO DIGIMOD2000HV модуль усиления низких частот. 2 канальный, класс D      4 шт.</t>
  </si>
  <si>
    <t>мун. Контракт № 3 от 16.07.2018 г.</t>
  </si>
  <si>
    <t>Проектор Hitachi CP-WX8265</t>
  </si>
  <si>
    <t>мун. Контракт № 11 от 16.07.2018 г.</t>
  </si>
  <si>
    <t>Экран с электроприводом Lumien master large control LVLC-10010</t>
  </si>
  <si>
    <t>мун. Контракт № 12 от 16.07.2018 г.</t>
  </si>
  <si>
    <t>Детский игровой лабиринт</t>
  </si>
  <si>
    <t>Мягкий конструктор Теремок</t>
  </si>
  <si>
    <t>Мягкий конструктор Тоннель</t>
  </si>
  <si>
    <t>Фуговально-рейсмусовый станок JET JPT-310 (ДЛЯ СТОЛЯРНОЙ МАСТЕРСКОЙ)</t>
  </si>
  <si>
    <t>мун. Контракт № 8 от 16.07.2018 г.</t>
  </si>
  <si>
    <t>Ткацкий станок Glimakra Julia</t>
  </si>
  <si>
    <t>Швейная машина astralux 7100</t>
  </si>
  <si>
    <t>мун. контракт № 7 от 16.07.18</t>
  </si>
  <si>
    <t>Швейно-вышивальная машина Brother innov-is f480</t>
  </si>
  <si>
    <t>распошивальная машина lanome coverpro 7</t>
  </si>
  <si>
    <t>оверлок elna 664 pro</t>
  </si>
  <si>
    <t>раскроечный стол для тканей 1000*2350*850</t>
  </si>
  <si>
    <t>манекен adjiustoform gentlemans valet brown</t>
  </si>
  <si>
    <t>манекен siera dressform mod.150</t>
  </si>
  <si>
    <t>манекен siera dressform mod.151</t>
  </si>
  <si>
    <t>манекен adjiustoform my double j 30-38</t>
  </si>
  <si>
    <t>Eurosound 18SUB активный сабвуфер 1800 Вт 18" класс D фанера                                      4 шт.</t>
  </si>
  <si>
    <t>INVOTONE WM220H радиосистема двухантенная с DSP    2 шт.</t>
  </si>
  <si>
    <t>договор поставки № 549 от 31.08.18 г.</t>
  </si>
  <si>
    <t>акустика focal solo6 be мониторы ближнего поля. мощность 250 вт частотный диапазон 40-40000гц                          2 шт.</t>
  </si>
  <si>
    <t>мун. контракт № 5 от 16.07.18</t>
  </si>
  <si>
    <t>rme babyface pro мультиформатный мобильный 12вх*12вых</t>
  </si>
  <si>
    <t>TEMPO sps630 стойка под монитор рег.высоты 690мм-1300мм. Вибропоглотитель                                                  4 шт.</t>
  </si>
  <si>
    <t>DAS AUDIO DIGIMOD1500 модуль усиления средне-всоких частот. 2 канальный, класс D                                             4 шт.</t>
  </si>
  <si>
    <t>мун. контракт № 2 от 16.07.18</t>
  </si>
  <si>
    <t>верстак комбинированный учебный вк-у-ск</t>
  </si>
  <si>
    <t>мун. контракт № 9 от 16.07.18</t>
  </si>
  <si>
    <t>токарный станок с копир ostermann cl 1200m</t>
  </si>
  <si>
    <t>Диван "Милан" 2-х местный экокожа                              2 шт.</t>
  </si>
  <si>
    <t>договор поставки № 22 от 19.10.18 г.</t>
  </si>
  <si>
    <t>генератор мыльных пузырей-Ross Double Bubble. управление радио контроллер. напря</t>
  </si>
  <si>
    <t>договор поставки №555 от 18.10.18 г.</t>
  </si>
  <si>
    <t>Батут EVO JUMP с защитной сеткой, нагрузка 150кг. диаметр (по внешнему краю) 305</t>
  </si>
  <si>
    <t>Roland BA330 переносная акустическая система. питание сетевое и на аккумуляторах</t>
  </si>
  <si>
    <t>Нестационарный объект "Мобильная сцена-трансформер"</t>
  </si>
  <si>
    <t>мун. Контракт № 29 от 18.10.18</t>
  </si>
  <si>
    <t>ударная установка (20 бочка, 14 том-бас, 10 том, 14 малый барабан, педаль для бочки, педаль хай-хэт, стойка прямая для тарелки, стойка типа журавль для тарелки, стойка для малого барабана)</t>
  </si>
  <si>
    <t>договор от 23.11.2018 г.</t>
  </si>
  <si>
    <t>Пост.Адм.Ич.мун.р-на  от 11.04.2019 г. № 146</t>
  </si>
  <si>
    <t>комплект тарелок (14, 16, 20 хай-хэт, крэш, райд)</t>
  </si>
  <si>
    <t>синтезатор со стойкой</t>
  </si>
  <si>
    <t xml:space="preserve">Фотоаппарат </t>
  </si>
  <si>
    <t>27 895,00</t>
  </si>
  <si>
    <t>договор № 38 от 25.10.2018</t>
  </si>
  <si>
    <t>Стол угловой 1</t>
  </si>
  <si>
    <t>МКУ "ЦОМУ"</t>
  </si>
  <si>
    <t xml:space="preserve">Расп.Адм.Ич.мун.р-на  от 31.12.2013 г. №253-р </t>
  </si>
  <si>
    <t>Стол угловой 2</t>
  </si>
  <si>
    <t>Стол угловой 3</t>
  </si>
  <si>
    <t>Стол угловой 4</t>
  </si>
  <si>
    <t>Стол угловой 5</t>
  </si>
  <si>
    <t>Стол угловой 6</t>
  </si>
  <si>
    <t xml:space="preserve">Шкаф угловой </t>
  </si>
  <si>
    <t>Переплетная система Unibind XU-238</t>
  </si>
  <si>
    <t xml:space="preserve">Расп.Адм.Ич.мун.р-на  от 30.08.2013 г. № 152-р </t>
  </si>
  <si>
    <t>договор рознич. Купли-продажи №14-11/17 от 08.11.17 г.</t>
  </si>
  <si>
    <t>Пост.Адм.Ич.мун.р-на  от 26.01.2018 г. № 52</t>
  </si>
  <si>
    <t xml:space="preserve">Стол </t>
  </si>
  <si>
    <t>Ниткошвейная машина Bulros Y-168A</t>
  </si>
  <si>
    <t>7 678,00</t>
  </si>
  <si>
    <t>договор купли-продажи №891/2017 от 20.11.17 г.</t>
  </si>
  <si>
    <t>Брошюровочно-переплётное устройство "Yunger"М168</t>
  </si>
  <si>
    <t>МКУ "ОМВА документов по личному составу Ичалковского муниципального района"</t>
  </si>
  <si>
    <t xml:space="preserve">Расп.Адм.Ич.мун.р-на  от 29.12.2012г. №456-р </t>
  </si>
  <si>
    <t>Сейф FRS-32KL</t>
  </si>
  <si>
    <t xml:space="preserve">Расп.Адм.Ич.мун.р-на  от 30.08.2013 г. № 148-р </t>
  </si>
  <si>
    <t>Метеостанция Meteoscan Pro 927</t>
  </si>
  <si>
    <t>МКУ "Центр по делам ГО, ЧС и вопросам ЕДДС Ичалковского муниципального района"</t>
  </si>
  <si>
    <t xml:space="preserve">Расп.Адм.Ич.мун.р-на  от 30.08.2013 г. № 151-р </t>
  </si>
  <si>
    <t>Телевизор LCD SAMSUNG UE40D5000PW №1</t>
  </si>
  <si>
    <t xml:space="preserve">Расп.Адм.Ич.мун.р-на  от 28.08.2012г. №283-р </t>
  </si>
  <si>
    <t>Телевизор LCD SAMSUNG UE40D5000PW №2</t>
  </si>
  <si>
    <t>Камера ведеоконференции Lifesize passport</t>
  </si>
  <si>
    <t xml:space="preserve">Расп.Адм.Ич.мун.р-на  от 29.12.2012г. №454-р </t>
  </si>
  <si>
    <t>Кодек видеоконференции Lifesize passport</t>
  </si>
  <si>
    <t>Система записи телефонных разговоровSpRecord</t>
  </si>
  <si>
    <t>25.12.2015</t>
  </si>
  <si>
    <t>Пост.Адм.Ич.мун.р-на  от 14.03.2016 г. № 153</t>
  </si>
  <si>
    <t>газовая плита</t>
  </si>
  <si>
    <t xml:space="preserve">Расп.Адм.Ич.мун.р-на  от 27.10.2010г. №549-р </t>
  </si>
  <si>
    <t>Морозильник</t>
  </si>
  <si>
    <t>Стиральная машина</t>
  </si>
  <si>
    <t>Весы механические с ростомером</t>
  </si>
  <si>
    <t>Холодильник "Свияга"</t>
  </si>
  <si>
    <t>Стиральная машинка</t>
  </si>
  <si>
    <t>Расп.Адм.Ич.мун.р-на  от 10.09.2013г. №160-р</t>
  </si>
  <si>
    <t>Электрическая плита</t>
  </si>
  <si>
    <t>Шкаф аптечный</t>
  </si>
  <si>
    <t xml:space="preserve">Кровать 3-х ярусн. выдвижная с тумбой            7 шт. </t>
  </si>
  <si>
    <t>Расп.Адм.Ич.мун.р-на  от 27.10.2010г. №549-р</t>
  </si>
  <si>
    <t>Качалка-балансир "Малая" 4102</t>
  </si>
  <si>
    <t>Песочница 4242</t>
  </si>
  <si>
    <t>Горка "Подводная лодка"</t>
  </si>
  <si>
    <t>Электрическая плита ДЕ ЛЮКС 5004</t>
  </si>
  <si>
    <t>Расп.Адм.Ич.мун.р-на  от 31.12.2013г. №259-р</t>
  </si>
  <si>
    <t>Пылесос Комфорт 403 2400 Вт</t>
  </si>
  <si>
    <t>Музыкальный центр</t>
  </si>
  <si>
    <t>Стол разделочный СТР-2/1500/600 с бортом эконом</t>
  </si>
  <si>
    <t>Пост.Адм.Ич.мун.р-на  от 01.12.2014г. № 799</t>
  </si>
  <si>
    <t>Телевизор Philips 40PFL4508T/60 3D ТВ</t>
  </si>
  <si>
    <t>плита электрическая 4х комфорочная напольная с духовым шкафом (лицо нерж)</t>
  </si>
  <si>
    <t>Пост.Адм.Ич.мун.р-на  от 14.03.2016 г. № 174</t>
  </si>
  <si>
    <t>Синтезатор CASIO LK -280</t>
  </si>
  <si>
    <t>Ванна моечная ЭКОНОМ ОК ВМО2-430ЭОК 960*530 мм</t>
  </si>
  <si>
    <t>15.07.2015</t>
  </si>
  <si>
    <t>Сиденье качели со спинкой ИО141</t>
  </si>
  <si>
    <t>13.02.2015</t>
  </si>
  <si>
    <t>ИО 623 Лаз Машинка Багги</t>
  </si>
  <si>
    <t>ИФ 102 Кабриолет</t>
  </si>
  <si>
    <t>ДИК 004 Карапуз</t>
  </si>
  <si>
    <t xml:space="preserve">СК 1031 Спортивная серия для младшего возраста </t>
  </si>
  <si>
    <t>МФ 303 Столик детский</t>
  </si>
  <si>
    <t>Водонагреватель DELUX 3W50V (50л)</t>
  </si>
  <si>
    <t>13.03.2015</t>
  </si>
  <si>
    <t>Детская игровая мягкая мебель "Винни-Пух"</t>
  </si>
  <si>
    <t>14.08.2015</t>
  </si>
  <si>
    <t>Шкаф пятисекционный</t>
  </si>
  <si>
    <t>19.06.2015</t>
  </si>
  <si>
    <t>Детский шкафчик/мебель для учебно-игровой деятельности/</t>
  </si>
  <si>
    <t>27.07.2015</t>
  </si>
  <si>
    <t>Изгородь</t>
  </si>
  <si>
    <t>договор б/н от 10.06.16 г.</t>
  </si>
  <si>
    <t>Пост.Адм.Ич.мун.р-на  от 22.02.2017 г. № 93</t>
  </si>
  <si>
    <t>Облучатель-регулятор воздуха ультраф.бактер.</t>
  </si>
  <si>
    <t>дог. Поставки №76174/0 от 17.03.16 г.</t>
  </si>
  <si>
    <t>Холодильник Beko CS325000</t>
  </si>
  <si>
    <t>договор б/н от 09.09.16 г.</t>
  </si>
  <si>
    <t>Пылесос без мешка Bosch BGS32001</t>
  </si>
  <si>
    <t>договор б/н от 19.05.16 г.</t>
  </si>
  <si>
    <t>Стиральная машина Hotpoint - Ariston</t>
  </si>
  <si>
    <t>договор б/н от 01.11.16 г.</t>
  </si>
  <si>
    <t>договор № 83 от 21.10.16 г.</t>
  </si>
  <si>
    <t>Шкаф трехстворчатый. Размеры: 120*200*56 см</t>
  </si>
  <si>
    <t>договор №100 от 29.06.17 г.</t>
  </si>
  <si>
    <t>Пост.Адм.Ич.мун.р-на  от 02.10.2017 г. № 693</t>
  </si>
  <si>
    <t>Котел КОВ-40СТ1 пс "Сигнал" г.Энгельс 220204</t>
  </si>
  <si>
    <t>договор поставки № 54/17 от 20.12.17 г.</t>
  </si>
  <si>
    <t>Пост.Адм.Ич.мун.р-на  от 26.01.2018 г. № 66</t>
  </si>
  <si>
    <t>морозильная камера</t>
  </si>
  <si>
    <t>договор розничной купли-продажи №223 от 28.12.18</t>
  </si>
  <si>
    <t>Пост.Адм.Ич.мун.р-на  от 11.04.2019 г. № 150</t>
  </si>
  <si>
    <t>Мультимедийный проектор</t>
  </si>
  <si>
    <t xml:space="preserve">Расп.Адм.Ич.мун.р-на  от 28.10.2010г. №552-р </t>
  </si>
  <si>
    <t>Весы напольные электронные</t>
  </si>
  <si>
    <t xml:space="preserve">Расп.Адм.Ич.мун.р-на  от 10.09.2013 г. №163-р </t>
  </si>
  <si>
    <t>Водонагреватель УАП -350 А (автомат)</t>
  </si>
  <si>
    <t>Кухонная машина</t>
  </si>
  <si>
    <t>Экран на треноге</t>
  </si>
  <si>
    <t>Расп.Адм.Ич.мун.р-на  от 10.09.2013 г. №163-р</t>
  </si>
  <si>
    <t>Холодильник "Норд"</t>
  </si>
  <si>
    <t>Плита ПЭМ 4-020</t>
  </si>
  <si>
    <t>Морозильная камера "Свияга"</t>
  </si>
  <si>
    <t>Беговая дорожка детская</t>
  </si>
  <si>
    <t>Стол медицинский</t>
  </si>
  <si>
    <t>плита электрическая</t>
  </si>
  <si>
    <t>Набор мягких модулей "Спорт с полукольцом"</t>
  </si>
  <si>
    <t>Кровать 3-х ярусная выдвижная с тумбой  6 шт.</t>
  </si>
  <si>
    <t>Плита газовая</t>
  </si>
  <si>
    <t>Игровой комплекс</t>
  </si>
  <si>
    <t>Стиральная машина "Самсунг"</t>
  </si>
  <si>
    <t>Ковровая дорожка 1,2</t>
  </si>
  <si>
    <t>Ковровая дорожка ш 1,3</t>
  </si>
  <si>
    <t>Шкаф холодильный Carboma R 1400</t>
  </si>
  <si>
    <t>Весы "Олимп" до 30кг</t>
  </si>
  <si>
    <t>Расп.Адм.Ич.мун.р-на  от 31.12.2013 г. №263-р</t>
  </si>
  <si>
    <t>Стол пристенный СРП 1500*600 с бортом</t>
  </si>
  <si>
    <t>Стол пристенный СРП 1200*600 СРПЦ Э с бортом</t>
  </si>
  <si>
    <t>Стол пристенный СРП 600*600 с бортом</t>
  </si>
  <si>
    <t>Стол пристенный СРП 600*600 с бортом №2</t>
  </si>
  <si>
    <t>Стол пристенный СРП 1400*600 с бортом</t>
  </si>
  <si>
    <t>Стол пристенный СРП 900*600 с бортом</t>
  </si>
  <si>
    <t>Стол пристенный СРП 1000*600 с бортом</t>
  </si>
  <si>
    <t>Бензиновый тример</t>
  </si>
  <si>
    <t>27.10.2014</t>
  </si>
  <si>
    <t>Пост.Адм.Ич.мун.р-на  от 14.03.2016 г. № 176</t>
  </si>
  <si>
    <t xml:space="preserve">Стиральная машина </t>
  </si>
  <si>
    <t>Стенка для яслей (360х130х40)</t>
  </si>
  <si>
    <t>11.12.2014</t>
  </si>
  <si>
    <t>Ванна моечная</t>
  </si>
  <si>
    <t>22.06.2015</t>
  </si>
  <si>
    <t>Детская игровая зона "Дидактический стол"</t>
  </si>
  <si>
    <t>19.03.2015</t>
  </si>
  <si>
    <t>Детская игровая зона "Стенка Светофор"</t>
  </si>
  <si>
    <t>Детская игровая зона "Кухня"</t>
  </si>
  <si>
    <t>Детская игровая зона "Шкаф детский для игрушек"</t>
  </si>
  <si>
    <t>Детская игровая зона "Стеллаж для игрушек"</t>
  </si>
  <si>
    <t>МФ 416 Скамья детская Кит</t>
  </si>
  <si>
    <t>Стенд (0,9*2,2м)</t>
  </si>
  <si>
    <t>24.11.2015</t>
  </si>
  <si>
    <t>Стенд (1,6*0,9м)</t>
  </si>
  <si>
    <t>Стенд (0,9*1,3 м)</t>
  </si>
  <si>
    <t>Мягкая мебель детская "Винни-Пух"М-184 (к/з красный+песочный)</t>
  </si>
  <si>
    <t>18.08.2015</t>
  </si>
  <si>
    <t>Мягкая мебель детская "Винни-Пух" М-184 (к/з зеленый+желтый)</t>
  </si>
  <si>
    <t>Ирговая зона - Машинка</t>
  </si>
  <si>
    <t>Игровая зона-Лодка</t>
  </si>
  <si>
    <t>Игровая зона - Самолетик</t>
  </si>
  <si>
    <t>Игровая зона-Жук</t>
  </si>
  <si>
    <t>Детский театральный уголок</t>
  </si>
  <si>
    <t>10.07.2015</t>
  </si>
  <si>
    <t>Шкаф детский для игрушек</t>
  </si>
  <si>
    <t>Пятисекционный детский шкафчик      12 шт.</t>
  </si>
  <si>
    <t>Шкафчик детский                2 шт.</t>
  </si>
  <si>
    <t>Столик детский 1</t>
  </si>
  <si>
    <t>21.05.2015</t>
  </si>
  <si>
    <t>Столик детский         2 шт.</t>
  </si>
  <si>
    <t>Забава большая</t>
  </si>
  <si>
    <t>Кабриолет    2 шт.</t>
  </si>
  <si>
    <t>Вертолетик мини</t>
  </si>
  <si>
    <t>Качалка-балансир малый</t>
  </si>
  <si>
    <t>Домик мини 2</t>
  </si>
  <si>
    <t>19.08.2015</t>
  </si>
  <si>
    <t>Детская игровая зона "Парикмахерская"</t>
  </si>
  <si>
    <t>Шкафчик детский для игрушек1</t>
  </si>
  <si>
    <t>Водонагреватель DELUX 3W50V1  (50л)</t>
  </si>
  <si>
    <t>05.05.2015</t>
  </si>
  <si>
    <t>Пристенный ДСК Карусель</t>
  </si>
  <si>
    <t>Пост.Адм.Ич.мун.р-на  от 01.12.2014г. № 800</t>
  </si>
  <si>
    <t>Стенка для метания СО 4.011</t>
  </si>
  <si>
    <t>Наклонная стенка для перелезания двойная СО 4.054</t>
  </si>
  <si>
    <t>Спортивный комплекс "Лиана средняя"Со 1.242</t>
  </si>
  <si>
    <t>Детский игровой комплекс Н-700 ДИК</t>
  </si>
  <si>
    <t>Бум-бревно СО 5.12</t>
  </si>
  <si>
    <t>Лабиринт СО 2.02</t>
  </si>
  <si>
    <t>Интерактивное оборудование для учебно-игровой деятельности (телевизор LED)</t>
  </si>
  <si>
    <t>договор б/н от 24.03.16 г.</t>
  </si>
  <si>
    <t>Пост.Адм.Ич.мун.р-на  от 22.02.2017 г. № 90</t>
  </si>
  <si>
    <t>Облучатель - рециркулятор воздуха ультраф. бактер.</t>
  </si>
  <si>
    <t>договор №95658/0 от 24.02.16</t>
  </si>
  <si>
    <t>Стеллаж детский для игрушек</t>
  </si>
  <si>
    <t>договор №4 от 27.05.16 г.</t>
  </si>
  <si>
    <t>Скамейка детская</t>
  </si>
  <si>
    <t>договор №102-14/04/2016 от 14.047.16 г.</t>
  </si>
  <si>
    <t>Шкаф 80*220*50</t>
  </si>
  <si>
    <t>договор № 91 от 28.12.16 г.</t>
  </si>
  <si>
    <t>Стеллаж со сплошными полками нерж.</t>
  </si>
  <si>
    <t>договор № 124-28/12/2016 от 28.12.16 г.</t>
  </si>
  <si>
    <t>Ванна моечная односекционная</t>
  </si>
  <si>
    <t>Стол разделочный ЭКОНОМ ЦК</t>
  </si>
  <si>
    <t>договор № 119-20/10/2016 от 20.10.16 г.</t>
  </si>
  <si>
    <t>Шкаф холодильный СВ-105S</t>
  </si>
  <si>
    <t>договор № 1 от 12.12.16 г.</t>
  </si>
  <si>
    <t>Пылесос Samsung</t>
  </si>
  <si>
    <t>договор №Ск1-000026 от 16.12.16 г.</t>
  </si>
  <si>
    <t>Пылесос LG</t>
  </si>
  <si>
    <t>Стеллаж "Светофор" 100*150*40</t>
  </si>
  <si>
    <t>договор №95 от 24.03.17г.</t>
  </si>
  <si>
    <t>Пост.Адм.Ич.мун.р-на  от 02.10.2017 г. № 695</t>
  </si>
  <si>
    <t>Ковер 2*3</t>
  </si>
  <si>
    <t>договор № 45 от 28.09.17 г.</t>
  </si>
  <si>
    <t>Пост.Адм.Ич.мун.р-на  от 26.01.2018 г. № 64</t>
  </si>
  <si>
    <t>Шкаф 2200*800*600</t>
  </si>
  <si>
    <t>договор от 28.09.2017 г.</t>
  </si>
  <si>
    <t>Стол 1030*620*850</t>
  </si>
  <si>
    <t>Весы эл.товарные CAS DB-150H</t>
  </si>
  <si>
    <t>договор № 13 от 11.07.17 г.</t>
  </si>
  <si>
    <t>Кипятильник WB-30A</t>
  </si>
  <si>
    <t>Холодильник "Атлант" 4209-000</t>
  </si>
  <si>
    <t>договор розничной купли-продажи от 20.10.17 г.</t>
  </si>
  <si>
    <t>ИО 513 Песочница с крышкой</t>
  </si>
  <si>
    <t>договор №28-27/10/2017 поставки от 27.10.17 г.</t>
  </si>
  <si>
    <t>ИО 02091 Песочница с крышкой Малыш</t>
  </si>
  <si>
    <t>ИО 216 Качалка на пружине Тигренок</t>
  </si>
  <si>
    <t>ИО 216 Качлка на пружине Параходик</t>
  </si>
  <si>
    <t>ИО 2301 Счеты игровые 1</t>
  </si>
  <si>
    <t>Тестомес ITPIZZA спиральный SK-20 1ф</t>
  </si>
  <si>
    <t>договор № 45 от 24.10.17 г.</t>
  </si>
  <si>
    <t>Водонагреватель DELUX 3W50V1  (50л).         3 шт.</t>
  </si>
  <si>
    <t>договор розничной купли-продажи товара №194 от 28.11.17 г.</t>
  </si>
  <si>
    <t>Шкаф медицинский  МД 1 1650SG габариты 1755*500*320</t>
  </si>
  <si>
    <t>договор поставки №Т679296/0 от 03.11.17 г.</t>
  </si>
  <si>
    <t>Зеркальная камера Canon EOS 1300D Kit 18-55mm DC</t>
  </si>
  <si>
    <t>договор купли-продажи№В-00347217 от 23.12.17 г.</t>
  </si>
  <si>
    <t>котел лемакс премиум 100</t>
  </si>
  <si>
    <t>19.12.2018</t>
  </si>
  <si>
    <t>договор поставки №238/18 от 14.12.2018 г.</t>
  </si>
  <si>
    <t>Пост.Адм.Ич.мун.р-на  от 11.04.2019 г. № 152</t>
  </si>
  <si>
    <t>мф 160.00 беседка карета большая</t>
  </si>
  <si>
    <t>29.12.2018</t>
  </si>
  <si>
    <t>договор №75-25/12/2018 от 25.12.2018 г.</t>
  </si>
  <si>
    <t>мф 172 домик мини 2</t>
  </si>
  <si>
    <t>мф 171 домик мини 1</t>
  </si>
  <si>
    <t>Телевизор  LG 32L</t>
  </si>
  <si>
    <t>договор розничной купли-продажи от 17.123.2018 г.</t>
  </si>
  <si>
    <t>Телевизор  samsung ue 32</t>
  </si>
  <si>
    <t>Пароконвектомат ПКА 6-12П верхняя панель</t>
  </si>
  <si>
    <t>МБДОУ "Кемлянский 
детский сад "Радуга"</t>
  </si>
  <si>
    <t>Пост.Адм.Ич.мун.р-на  от 14.03.2016 г. № 164</t>
  </si>
  <si>
    <t>Кипятильник WB-40A</t>
  </si>
  <si>
    <t>Проектор Acer X113P(с креплением)</t>
  </si>
  <si>
    <t>Проектор Acer X113P</t>
  </si>
  <si>
    <t>Телевизор LED 60" (152 см) Samsung UE60J6300 (с кронштейном)</t>
  </si>
  <si>
    <t>Швейная машина Brother XL2230</t>
  </si>
  <si>
    <t>Телевизор LED 42" (106 см) DEXP</t>
  </si>
  <si>
    <t>Телевизор LED 43" (108 см) DEXP</t>
  </si>
  <si>
    <t>Стиральная машина с сушилкой LG</t>
  </si>
  <si>
    <t>Стиральная машина INDESIT</t>
  </si>
  <si>
    <t>Весы эл.товарные CAS DBII-150E</t>
  </si>
  <si>
    <t>Смягчитель воды 8л</t>
  </si>
  <si>
    <t>Шкаф сушильный ШСО-2000</t>
  </si>
  <si>
    <t>Весы медицинские с ростометром RGT-160</t>
  </si>
  <si>
    <t>Плита эл.ПЭЖШ-4клнф (сж\ш)</t>
  </si>
  <si>
    <t>Синтезатор Casio CTK-7200</t>
  </si>
  <si>
    <t>Весы эл.порционные CAS SW-5</t>
  </si>
  <si>
    <t>Котел пищеварочный КПЭМ-60-ОР</t>
  </si>
  <si>
    <t>Поручень для бассейна</t>
  </si>
  <si>
    <t>Стерилизатор воздушный ГП 40 МО</t>
  </si>
  <si>
    <t>Стерилизатор воздушный ГП 20 МО</t>
  </si>
  <si>
    <t>Ванна моечная ВМ-2/430</t>
  </si>
  <si>
    <t>Хлеборезка ЯНЫЧАР АХМ-300А краш.</t>
  </si>
  <si>
    <t>Шкаф для одежды на 5 чел</t>
  </si>
  <si>
    <t>Стелаж С-1,8*6*4/4 оц</t>
  </si>
  <si>
    <t>Подставка ПК-8-02</t>
  </si>
  <si>
    <t>Холодильник ATLANT XM</t>
  </si>
  <si>
    <t>Кухонный комбайн Bosch</t>
  </si>
  <si>
    <t>Шкаф для уборочного инвентаря с замком, 800х400х2000</t>
  </si>
  <si>
    <t>Набор мягкой мебели</t>
  </si>
  <si>
    <t>Детский тренажер беговая дорожка</t>
  </si>
  <si>
    <t>Детский велотренажер</t>
  </si>
  <si>
    <t>МДФ-МК-06.13.00 Лужайка</t>
  </si>
  <si>
    <t>Тестомес ITPIZZA спиральный</t>
  </si>
  <si>
    <t>Шкаф холодильный CСМ105-S</t>
  </si>
  <si>
    <t>Шкаф медицинский металлический ШМ-01 МСК</t>
  </si>
  <si>
    <t>Кушетка массажная</t>
  </si>
  <si>
    <t>Зонт ЗВО 10*10</t>
  </si>
  <si>
    <t>Шкаф холодильный CV 105-S</t>
  </si>
  <si>
    <t>Интерактивная доска</t>
  </si>
  <si>
    <t>Диван "Моника" 20-х местн</t>
  </si>
  <si>
    <t>Стелаж детский для игрушек Светофор малый</t>
  </si>
  <si>
    <t>Стелаж С-1,89*6*4/4 оц</t>
  </si>
  <si>
    <t>Водонагреватель Ballu BWH/S 30 Space</t>
  </si>
  <si>
    <t>Шкаф холодильный СВ 105-S (ШН-0,5)</t>
  </si>
  <si>
    <t>Водонагреватель Ballu BWH/S 50 Space</t>
  </si>
  <si>
    <t>Картофелеочистка ТАЙФУН МОК-300А</t>
  </si>
  <si>
    <t>Контейнер для люминесцентных ламп</t>
  </si>
  <si>
    <t>Пробоотборник ПЭ-1110</t>
  </si>
  <si>
    <t>ДСК "Первый шаг" +мат №2</t>
  </si>
  <si>
    <t>Батут 54 с с сеткой (137)</t>
  </si>
  <si>
    <t>Стол 2500*1000*750</t>
  </si>
  <si>
    <t>Стелаж детский для игрушек Светофор малый №2</t>
  </si>
  <si>
    <t>Модульный набор"Перекати поле"(вестибулярный тренажер)</t>
  </si>
  <si>
    <t>Бревно гимнастическое 2м круглое напольное мягкое с апплик.</t>
  </si>
  <si>
    <t>Лестница-качалка-мостик полукруглая напольная</t>
  </si>
  <si>
    <t>ДСК "Первый шаг" +мат</t>
  </si>
  <si>
    <t>Ларь для грязного белья</t>
  </si>
  <si>
    <t>Забор из профлиста по металлическому каркасу</t>
  </si>
  <si>
    <t xml:space="preserve">дог. Подряда №6 от 25.08.16 </t>
  </si>
  <si>
    <t>Пост.Адм.Ич.мун.р-на  от 22.02.2017 г. № 82</t>
  </si>
  <si>
    <t>Осветитель таблиц для исследования остроты зрения</t>
  </si>
  <si>
    <t>дог. Поставки №20476/0 от 15.09.16 г.</t>
  </si>
  <si>
    <t>Триммер бенз.</t>
  </si>
  <si>
    <t>дог. Поставки №140916 от 14.09.16 г.</t>
  </si>
  <si>
    <t>Снегоуборщик</t>
  </si>
  <si>
    <t>Газонокосилка бензин.</t>
  </si>
  <si>
    <t>Ингалятор (небулайзер)</t>
  </si>
  <si>
    <t>договор поставки №16797/0 от 06.06.16 г.</t>
  </si>
  <si>
    <t>Облучатель- рециркулятор воздуха ультраф. бактер.</t>
  </si>
  <si>
    <t>договор поставки №18990/0 от 27.06.16 г.</t>
  </si>
  <si>
    <t>Ванна моечная СТАНДАРТ ЦК</t>
  </si>
  <si>
    <t>дог. №120-22/09/2016 от 22.09.16</t>
  </si>
  <si>
    <t>Игровая стенка 170*125*35 см</t>
  </si>
  <si>
    <t>дог. №80 от 28.04.16 г.</t>
  </si>
  <si>
    <t>Диван детский</t>
  </si>
  <si>
    <t>дог.№101-30/03/2019/6 от 30.03.16 г.</t>
  </si>
  <si>
    <t>Игровая кухня 150*110*40 см</t>
  </si>
  <si>
    <t>дог. № 78 от 30.03.16 г.</t>
  </si>
  <si>
    <t>дог № 104-28/04/2016 от 28.04.16</t>
  </si>
  <si>
    <t>Водонагреватель DELUX</t>
  </si>
  <si>
    <t>дог. №166 от 07.09.16 г.</t>
  </si>
  <si>
    <t xml:space="preserve">Панно 300*250                                           2 шт. </t>
  </si>
  <si>
    <t>договор № 0011от 18.08.16 г.</t>
  </si>
  <si>
    <t>Минисистема  Samsung MX-JS5000(DVD/CD Караоке)</t>
  </si>
  <si>
    <t>договор купли-продажи №В-00167344 от 10.09.2016 г.</t>
  </si>
  <si>
    <t>Минисистема Samsung MX-J630(DVD/CD Караоке)</t>
  </si>
  <si>
    <t>Холодильник Саратов -451 (КШ-160)</t>
  </si>
  <si>
    <t>договор № 189 от 26.09.16</t>
  </si>
  <si>
    <t>Комплект мягкой мебели</t>
  </si>
  <si>
    <t>договор №123-27/10/2016 от 27.10.16 г.</t>
  </si>
  <si>
    <t>игровая кухня "Поваренок", 90*100*40 см</t>
  </si>
  <si>
    <t>договор №84 от 26.10.16 г.</t>
  </si>
  <si>
    <t>кухонька с холодильником,125*100*40 см</t>
  </si>
  <si>
    <t>кухонька угловая,90*90*95*30 см</t>
  </si>
  <si>
    <t>Докторский уголок, "Айболит",120*140*40 см, кушетка</t>
  </si>
  <si>
    <t>договор №87 от 26.10.16 г.</t>
  </si>
  <si>
    <t>Уголок ряжения,120*110*35 см</t>
  </si>
  <si>
    <t>договор №86 от 26.10.16 г.</t>
  </si>
  <si>
    <t>Ель искусствен. "Анжелика" 3 м зеленая</t>
  </si>
  <si>
    <t>договор поставки №298 от 23.11.16 г.</t>
  </si>
  <si>
    <t>Комплект(носилки продольно и поперечно складные)</t>
  </si>
  <si>
    <t>договор поставки №28228/0 от 23.11.16 г.</t>
  </si>
  <si>
    <t>Мусорные контейнеры</t>
  </si>
  <si>
    <t>договор №1 от 15.11.2016 г.</t>
  </si>
  <si>
    <t>Шафлера (искусственная)</t>
  </si>
  <si>
    <t>договор №0010 от 18.08.16г.</t>
  </si>
  <si>
    <t>Кровать детская трёхъярусная</t>
  </si>
  <si>
    <t>накладная №126 от 11.12.14 г.</t>
  </si>
  <si>
    <t>Стол</t>
  </si>
  <si>
    <t>накладная №130 от 15.12.14 г.</t>
  </si>
  <si>
    <t>Водонагреватель ЭВАД DE LUX W80V1 (80 л)</t>
  </si>
  <si>
    <t>7 265,00</t>
  </si>
  <si>
    <t>договор №27 от 21.03.17 г.</t>
  </si>
  <si>
    <t>Пост.Адм.Ич.мун.р-на  от 02.10.2017 г. № 681</t>
  </si>
  <si>
    <t>Шкаф для документов со стеклом 500*420*2100</t>
  </si>
  <si>
    <t>договор № 35 от 26.10.2017</t>
  </si>
  <si>
    <t>46.2361 Ноутбук Lenovo V110-15ISK 15.6" HD</t>
  </si>
  <si>
    <t>ИФ 103 Вертолетик мини</t>
  </si>
  <si>
    <t>договор №33-24/11/2017 поставки от 24.11.2017 г.</t>
  </si>
  <si>
    <t>ИФ 103 Вертолет</t>
  </si>
  <si>
    <t>ИФ 103 Кабриолет</t>
  </si>
  <si>
    <t>договор №34-24/11/2017 поставки от 24.11.2017 г.</t>
  </si>
  <si>
    <t>ИФ 103 Машинка</t>
  </si>
  <si>
    <t>Видеокамера Panasonic V760 Black</t>
  </si>
  <si>
    <t>договор купли-продажи №В-00308094 от 27.11.17 г.</t>
  </si>
  <si>
    <t>Пылесос THOMAS TWIN XT</t>
  </si>
  <si>
    <t>Кровать раскладная 150*70 с матрасом 5 см</t>
  </si>
  <si>
    <t>договор №35-06/12/2017 от 06.12.2017 г.</t>
  </si>
  <si>
    <t>Диван "Моника" 2-х местн</t>
  </si>
  <si>
    <t>договор № 35 от 14.12.2017 г.</t>
  </si>
  <si>
    <t>Электромеханический конструктор LEGO</t>
  </si>
  <si>
    <t>договор на поставку товара № 81 от 26.12.17 г.</t>
  </si>
  <si>
    <t>МАФ ( теневой навес) в количестве 5 шт.</t>
  </si>
  <si>
    <t>2 493 328,00</t>
  </si>
  <si>
    <t>при вводе в эксплуатацию</t>
  </si>
  <si>
    <t>Дизельгенераторная электрическая санция</t>
  </si>
  <si>
    <t>Канализационно-насосная станция биологической очистки сточных вод</t>
  </si>
  <si>
    <t>Плита электрическая 6-ти конфор.</t>
  </si>
  <si>
    <t>договор №15 от 12.12.2017 г.</t>
  </si>
  <si>
    <t>Пост.Адм.Ич.мун.р-на  от 03.12.2018 г. № 652</t>
  </si>
  <si>
    <t>Набор базовый LEGO WeDo 2.0</t>
  </si>
  <si>
    <t>договор поставки № 22 от 23.08.2018 г.</t>
  </si>
  <si>
    <t>дик 1103 грузовичок горка</t>
  </si>
  <si>
    <t>договор № 72-21/12/2018 от 21.12.18 г.</t>
  </si>
  <si>
    <t>Пост.Адм.Ич.мун.р-на  от 11.04.2019 г. № 153</t>
  </si>
  <si>
    <t>ск 1024 спортивная серия для младшего возраста дельфинарий 1</t>
  </si>
  <si>
    <t>Холодильник VTSTEL DSR 330</t>
  </si>
  <si>
    <t>Расп.Адм.Ич.мун.р-на  от 10.09.2013г. №159-р</t>
  </si>
  <si>
    <t>кровать 3-х ярусная3</t>
  </si>
  <si>
    <t>кровать 3-х ярусная</t>
  </si>
  <si>
    <t>Расп.Адм.Ич.мун.р-на  от 04.10.2010г. №494-р</t>
  </si>
  <si>
    <t>кровать 3-х ярусная2</t>
  </si>
  <si>
    <t>Водонагреватель Титан</t>
  </si>
  <si>
    <t>Плита электро Дарина S EM 341404</t>
  </si>
  <si>
    <t>Пост.Адм.Ич.мун.р-на  от 01.12.2014г. № 801</t>
  </si>
  <si>
    <t>Телевизор LCD ERISSON 29LES65</t>
  </si>
  <si>
    <t>Шкаф для документов 80*40*190</t>
  </si>
  <si>
    <t>Пост.Адм.Ич.мун.р-на  от 14.03.2016 г. № 148</t>
  </si>
  <si>
    <t>Водонагреватель DELUX 3W30V1 (30л)</t>
  </si>
  <si>
    <t>Качалка на пружине лашадка</t>
  </si>
  <si>
    <t>08.12.2015</t>
  </si>
  <si>
    <t>Бум</t>
  </si>
  <si>
    <t>Водонагреватель</t>
  </si>
  <si>
    <t>10.11.2015</t>
  </si>
  <si>
    <t>Горка Жираф Н-750</t>
  </si>
  <si>
    <t>18.06.2015</t>
  </si>
  <si>
    <t>Спорт.инвентарь:детский спортивный комплекс-карусель 2С-8.06.Г.1</t>
  </si>
  <si>
    <t>25.06.2015</t>
  </si>
  <si>
    <t>Насос на раме 1 к8-18 под</t>
  </si>
  <si>
    <t>Пост.Адм.Ич.мун.р-на  от 22.02.2017 г. № 95</t>
  </si>
  <si>
    <t>Морозильная камера Бирюса 14 Е-2</t>
  </si>
  <si>
    <t>договор б/н от 13.02.2017г.</t>
  </si>
  <si>
    <t>Пост.Адм.Ич.мун.р-на  от 02.10.2017 г. № 682</t>
  </si>
  <si>
    <t>Шкаф для раздевания, на металлических опорах, 135*134*35 см        2 шт.</t>
  </si>
  <si>
    <t>договор №102 от 31.07.17 г.</t>
  </si>
  <si>
    <t>Машина стиральная ВЕКО WKB 60801Y</t>
  </si>
  <si>
    <t>договор розничной купли-продажи от 11.10.17 г.</t>
  </si>
  <si>
    <t>Пост.Адм.Ич.мун.р-на  от 26.01.2018 г. № 65</t>
  </si>
  <si>
    <t>Стол двухтумбовый 140*75*70 см</t>
  </si>
  <si>
    <t>договор № 104 от 06.12.17 г.</t>
  </si>
  <si>
    <t>кровать 3-х ярусная - 10 шт.</t>
  </si>
  <si>
    <t xml:space="preserve">Расп.Адм.Ич.мун.р-на  от 20.06.2011г. №344-р </t>
  </si>
  <si>
    <t>Холодильник свияга 106</t>
  </si>
  <si>
    <t>весы механические с ростомером</t>
  </si>
  <si>
    <t>динамометр кистевой дк-100</t>
  </si>
  <si>
    <t>насос циркуляционный с комплектующими</t>
  </si>
  <si>
    <t>плантограф ср 301612</t>
  </si>
  <si>
    <t>Сигнализатор загазованности</t>
  </si>
  <si>
    <t>Водонагреватель УАП-350А</t>
  </si>
  <si>
    <t>Кровать 3-ярусная - 6 шт.</t>
  </si>
  <si>
    <t>стиральная машина самсунг</t>
  </si>
  <si>
    <t>Шкаф для раздевания - 4 шт.</t>
  </si>
  <si>
    <t>Водонагреватель Термекс IR100-V нерж</t>
  </si>
  <si>
    <t xml:space="preserve">Расп.Адм.Ич.мун.р-на  от 10.09.2013г. №157-р </t>
  </si>
  <si>
    <t>Пылесос SAMSUNG SG4752 стакан</t>
  </si>
  <si>
    <t>26.03.2015</t>
  </si>
  <si>
    <t>Пост.Адм.Ич.мун.р-на  от 14.03.2016 г. № 147</t>
  </si>
  <si>
    <t>Ванна моечная ЭКОНОМ</t>
  </si>
  <si>
    <t>06.07.2015</t>
  </si>
  <si>
    <t>Кухонька с холодильником</t>
  </si>
  <si>
    <t>25.03.2015</t>
  </si>
  <si>
    <t>Докторский уголок</t>
  </si>
  <si>
    <t>21.04.2015</t>
  </si>
  <si>
    <t>Кухня детская</t>
  </si>
  <si>
    <t xml:space="preserve">Набор мягкой мебели </t>
  </si>
  <si>
    <t>Детский пятисекционный шкафчик         5 шт.</t>
  </si>
  <si>
    <t>24.09.2015</t>
  </si>
  <si>
    <t>Песочница с крышкой</t>
  </si>
  <si>
    <t>Навес для песочницы "Бабочка"</t>
  </si>
  <si>
    <t>Навес для песочницы "Цветок"</t>
  </si>
  <si>
    <t>Скамья детская "Грузовичок"</t>
  </si>
  <si>
    <t>Игровая зона-Качалка на пружине "Машинка"</t>
  </si>
  <si>
    <t>Пятисекционный детский шкафчик      5 шт.</t>
  </si>
  <si>
    <t>17.07.2015</t>
  </si>
  <si>
    <t xml:space="preserve">Качалка-балансир со спинкой           </t>
  </si>
  <si>
    <t>20.05.2015</t>
  </si>
  <si>
    <t>Качалка-балансир со спинкой</t>
  </si>
  <si>
    <t>Кабриолет</t>
  </si>
  <si>
    <t>Машинка</t>
  </si>
  <si>
    <t>Грока Грузовичок Н-750</t>
  </si>
  <si>
    <t>Домик малый 4</t>
  </si>
  <si>
    <t>Телевизор LCD ERISSON 32 LEC 2000</t>
  </si>
  <si>
    <t>01.12.2014</t>
  </si>
  <si>
    <t>Холодильник "САРАТОВ-452" (КШ-120)</t>
  </si>
  <si>
    <t>25.12.2014</t>
  </si>
  <si>
    <t>Водонагреватель 50 л</t>
  </si>
  <si>
    <t>07.11.2014</t>
  </si>
  <si>
    <t>Пост.Адм.Ич.мун.р-на  от 01.12.2014г. № 804</t>
  </si>
  <si>
    <t>Детский игровой комплекс ДИК 2.091</t>
  </si>
  <si>
    <t>дог. №141540/0 от 17.03.16</t>
  </si>
  <si>
    <t>Пост.Адм.Ич.мун.р-на  от 22.02.2017 г. № 94</t>
  </si>
  <si>
    <t>Шкаф для одежды 80*200*40 см</t>
  </si>
  <si>
    <t>накладная №170 от 20.12.16 г.</t>
  </si>
  <si>
    <t>Ванна 1,7 м</t>
  </si>
  <si>
    <t>накладная №181 от 07.10.16 г.</t>
  </si>
  <si>
    <t>Экран для проекторов 70" дюймов белый</t>
  </si>
  <si>
    <t>договор №4-17/03/2017 от 17.03.17 г.</t>
  </si>
  <si>
    <t>Пост.Адм.Ич.мун.р-на  от 02.10.2017 г. № 683</t>
  </si>
  <si>
    <t>Шкаф 2000*600*1200</t>
  </si>
  <si>
    <t>договор б/н от 29.06.17 г.</t>
  </si>
  <si>
    <t>Пылесос BOSCH BSN 2100 RU 2100 Вт мешок</t>
  </si>
  <si>
    <t>договор розничной купли-продажи товара № 2 от 09.01.17 г.</t>
  </si>
  <si>
    <t>Пост.Адм.Ич.мун.р-на  от 26.01.2018 г. № 61</t>
  </si>
  <si>
    <t>Холодильник САРАТОВ</t>
  </si>
  <si>
    <t>договор розничной купли-продажи товара № 174 от 11.12.18 г.</t>
  </si>
  <si>
    <t>Пост.Адм.Ич.мун.р-на  от 11.04.2019 г. № 155</t>
  </si>
  <si>
    <t xml:space="preserve">Расп.Адм.Ич.мун.р-на  от 10.09.2013г. №158-р </t>
  </si>
  <si>
    <t>Холодильник "POZIS"</t>
  </si>
  <si>
    <t xml:space="preserve">Расп.Адм.Ич.мун.р-на  от 28.10.2010г. №553-р </t>
  </si>
  <si>
    <t>Телевизор ТВ LG-21FU1RG</t>
  </si>
  <si>
    <t>Стиральная машина "Атлант"</t>
  </si>
  <si>
    <t>Весы напольные</t>
  </si>
  <si>
    <t>Бензиновый триммер-кусторез ВТ8926Д</t>
  </si>
  <si>
    <t>Расп.Адм.Ич.мун.р-на  от 10.09.2013г. №158-р</t>
  </si>
  <si>
    <t>плита    газовая</t>
  </si>
  <si>
    <t>Сухой бассейн</t>
  </si>
  <si>
    <t>Комплект изделий из ПВХ</t>
  </si>
  <si>
    <t>31.12.2010.</t>
  </si>
  <si>
    <t>ковер</t>
  </si>
  <si>
    <t>Холодильник Саратов-451</t>
  </si>
  <si>
    <t xml:space="preserve">Расп.Адм.Ич.мун.р-на  от 31.12.2013г. №262-р </t>
  </si>
  <si>
    <t>Пылесос "Bosch" 2100 Вт</t>
  </si>
  <si>
    <t>Пост.Адм.Ич.мун.р-на  от 01.12.2014г. № 805</t>
  </si>
  <si>
    <t>Морозильная камера POZIS FV-115</t>
  </si>
  <si>
    <t>Облучатель-рециркулятор воздуха ультраф.бактер.</t>
  </si>
  <si>
    <t>Пост.Адм.Ич.мун.р-на  от 14.03.2016 г. № 149</t>
  </si>
  <si>
    <t>Ванна моечная ВМ-3/430</t>
  </si>
  <si>
    <t>27.11.2015</t>
  </si>
  <si>
    <t>ИО 211 Качалка на пружине лошадка</t>
  </si>
  <si>
    <t xml:space="preserve">МФ 420 Скамья детская Карета </t>
  </si>
  <si>
    <t>ИФ 105 Карета</t>
  </si>
  <si>
    <t>ИО 402 Горка Малыш двойная Н-750</t>
  </si>
  <si>
    <t>ИО 403 Горка Жираф Н-750</t>
  </si>
  <si>
    <t xml:space="preserve">ИО 220 Кчалка на пружине Параходик двухместный </t>
  </si>
  <si>
    <t>Карнавальный костюм Деда Мороза</t>
  </si>
  <si>
    <t>Карнавальный костюм Снегурочки</t>
  </si>
  <si>
    <t>Детская игровая стенка(угловая)</t>
  </si>
  <si>
    <t>23.06.2015</t>
  </si>
  <si>
    <t>Игровая детская зона-угловой диван</t>
  </si>
  <si>
    <t>Детское напольное покрытие для игровой зоны/ковер 2*3</t>
  </si>
  <si>
    <t>Детский игровой театр</t>
  </si>
  <si>
    <t>20.07.2015</t>
  </si>
  <si>
    <t>Детский уголок ряжения "Дюймовочка"</t>
  </si>
  <si>
    <t>Детский игровой угловой уголок</t>
  </si>
  <si>
    <t>Детский игровой уголок ИЗО</t>
  </si>
  <si>
    <t>Шкафчик детский пятисекционный</t>
  </si>
  <si>
    <t>Водонагреватель ЭВАД DE LUX W80V1(80л)</t>
  </si>
  <si>
    <t>договор № 3 от 18.02.16 г.</t>
  </si>
  <si>
    <t>Пост.Адм.Ич.мун.р-на  от 22.02.2017 г. № 89</t>
  </si>
  <si>
    <t>Пылесос SAMSUNG серия -SC 8859</t>
  </si>
  <si>
    <t>Морозильник "Саратов-104"</t>
  </si>
  <si>
    <t>договор б/н от 09.12.16 г.</t>
  </si>
  <si>
    <t>Металлическая ограда из металлического штакетника и профнастила (забор)</t>
  </si>
  <si>
    <t>274 300,00</t>
  </si>
  <si>
    <t>договор №1 от 24.04.17 г.</t>
  </si>
  <si>
    <t>Пост.Адм.Ич.мун.р-на  от 02.10.2017 г. № 684</t>
  </si>
  <si>
    <t>Телевизор LED 39" (99 см)</t>
  </si>
  <si>
    <t>16 488,00</t>
  </si>
  <si>
    <t>договор купли-продажи №В-00326907 от 11.12.17 г.</t>
  </si>
  <si>
    <t>Пост.Адм.Ич.мун.р-на  от 26.01.2018 г. № 50</t>
  </si>
  <si>
    <t>Стеллаж кухонный С-1,6*12*4/ нерж</t>
  </si>
  <si>
    <t>договор б/н  от 27.12.17 г.</t>
  </si>
  <si>
    <t>Полка с дверьми купе ПНЗ-12*4</t>
  </si>
  <si>
    <t>ИО 110 Качалка балансир Петушки</t>
  </si>
  <si>
    <t>договор №48-04/07/2018 от 04.07.18</t>
  </si>
  <si>
    <t>Пост.Адм.Ич.мун.р-на  от 03.12.2017 г. № 655</t>
  </si>
  <si>
    <t>ИО 111 Качалка балансир со спинкой</t>
  </si>
  <si>
    <t>Холодильник  POZIS</t>
  </si>
  <si>
    <t xml:space="preserve">Расп.Адм.Ич.мун.р-на  от 29.06.2011г. №345-р </t>
  </si>
  <si>
    <t>шкаф для документов</t>
  </si>
  <si>
    <t>котел газовый чугун.Маяк -35 ткотел газовый чугун.Маяк -35 т</t>
  </si>
  <si>
    <t>Холодильник Атлант</t>
  </si>
  <si>
    <t>кровать 3х ярусная раздвижная</t>
  </si>
  <si>
    <t>Расп.Адм.Ич.мун.р-на  от 10.09.2013г. №162-р</t>
  </si>
  <si>
    <t>кровать 3х ярусная раздвижная 2</t>
  </si>
  <si>
    <t>сигнализатор загазованности</t>
  </si>
  <si>
    <t>Электрическая плита ДЕ ЛЮКС с духовкой 5150</t>
  </si>
  <si>
    <t>Пост.Адм.Ич.мун.р-на  от 14.03.2016 г.  № 151</t>
  </si>
  <si>
    <t>ИО 305 Карусель Радуга</t>
  </si>
  <si>
    <t>28.04.2015</t>
  </si>
  <si>
    <t>ИО 422 Горка большая Н-1500</t>
  </si>
  <si>
    <t>ИО 203 Качалка на пружине Дельфинчик</t>
  </si>
  <si>
    <t>Детский уголок ряжения</t>
  </si>
  <si>
    <t>24.07.2015</t>
  </si>
  <si>
    <t>Детский природный уголок "Большой"</t>
  </si>
  <si>
    <t>Детский дидактический стол М2</t>
  </si>
  <si>
    <t>Детский шкаф для игрушек "Большой"</t>
  </si>
  <si>
    <t>Детский шкаф для игрушек "Малый"</t>
  </si>
  <si>
    <t>Набор мягкой мебели (Высшая категория) игровой</t>
  </si>
  <si>
    <t>Игровой угловой уголок</t>
  </si>
  <si>
    <t>Игровая стенка "Поезд</t>
  </si>
  <si>
    <t>Игровая стенка "Машинка"</t>
  </si>
  <si>
    <t>28.05.2015</t>
  </si>
  <si>
    <t>Стенка игровая</t>
  </si>
  <si>
    <t>Телевизор Phillips 32PFL4258T/60 LED</t>
  </si>
  <si>
    <t>Пост.Адм.Ич.мун.р-на  от 01.12.2014г. № 798</t>
  </si>
  <si>
    <t>Телевизор Toshiba 32W3453R LED</t>
  </si>
  <si>
    <t>Стол разделочный СТР-2/1200/600 эконом 1200*600*870</t>
  </si>
  <si>
    <t>Стол разделочно-производственный со сплошной полкой СТРП-1/950/800 эконом 950*80</t>
  </si>
  <si>
    <t>Стиральная машина Samsung</t>
  </si>
  <si>
    <t>Морозильная камера</t>
  </si>
  <si>
    <t>Кровать 3-х ярусная раздвижная    4 шт.</t>
  </si>
  <si>
    <t>договор № 3 от 10.03.16 г.</t>
  </si>
  <si>
    <t>Пост.Адм.Ич.мун.р-на  от 22.02.2017 г.  № 83</t>
  </si>
  <si>
    <t>договор № 4 от 11.05.16 г.</t>
  </si>
  <si>
    <t>Холодильник Саратов-451 (КШ-160)</t>
  </si>
  <si>
    <t>накладная №6 от 20.01.16 г.</t>
  </si>
  <si>
    <t>Водонагреватель DELUX 50л</t>
  </si>
  <si>
    <t>накладная № 48 от 31.03.16 г.</t>
  </si>
  <si>
    <t>Шкаф 550*1300*2300</t>
  </si>
  <si>
    <t>договор № 1 от 17.05.2016 г.</t>
  </si>
  <si>
    <t>Шкаф 550*2100*2300</t>
  </si>
  <si>
    <t>Пылесос</t>
  </si>
  <si>
    <t>накладная №181 от 29.12.16 г.</t>
  </si>
  <si>
    <t>Шкаф для полотенец</t>
  </si>
  <si>
    <t>договор б/н от 29.12.16 г.</t>
  </si>
  <si>
    <t>договор б/н от 23.03.17 г.</t>
  </si>
  <si>
    <t>Пост.Адм.Ич.мун.р-на  от 02.10.2017 г.  № 685</t>
  </si>
  <si>
    <t>Шкаф физкультурный</t>
  </si>
  <si>
    <t>Шкаф под игрушки (большой)</t>
  </si>
  <si>
    <t>Шкаф под игрушки (малый)</t>
  </si>
  <si>
    <t>Пост.Адм.Ич.мун.р-на  от.26.01.2017 г.  № 67</t>
  </si>
  <si>
    <t>ИО 111 Качалка-балансир со спинкой</t>
  </si>
  <si>
    <t>договор №50-04/07/2018 от 04.07.2018 г.</t>
  </si>
  <si>
    <t>Пост.Адм.Ич.мун.р-на  от.03.12.2018 г.  № 654</t>
  </si>
  <si>
    <t>Эл.плита Мечта 12-03</t>
  </si>
  <si>
    <t>игрушка Майндстормс</t>
  </si>
  <si>
    <t xml:space="preserve">Расп.Адм.Ич.мун.р-на  от 30.08.2010г. №399-р </t>
  </si>
  <si>
    <t>Музыкальный центр "Samsung" DG53</t>
  </si>
  <si>
    <t>Проектор</t>
  </si>
  <si>
    <t>Расп.Адм.Ич.мун.р-на  от 30.08.2010г. №399-р</t>
  </si>
  <si>
    <t>Фотоаппарат "Sony" W190</t>
  </si>
  <si>
    <t>Доски ученические</t>
  </si>
  <si>
    <t>Холодильник ВЕКО CSK31050</t>
  </si>
  <si>
    <t>Расп.Адм.Ич.мун.р-на  от 23.09.2013г. №183-р</t>
  </si>
  <si>
    <t>Датчик влажности</t>
  </si>
  <si>
    <t>Цифровой микроском LEVENHUK D 70L</t>
  </si>
  <si>
    <t>Цифровой микроском LEVENHUK D 2L  NG</t>
  </si>
  <si>
    <t>Переносная лаборатория</t>
  </si>
  <si>
    <t>Натуральные объекты гербарий</t>
  </si>
  <si>
    <t>Проектор Benq MS</t>
  </si>
  <si>
    <t>договор поставки б/н 
от 25.11.2013 г.</t>
  </si>
  <si>
    <t>Расп.Адм.Ич.мун.р-на  от 31.12.2013г. №247-р</t>
  </si>
  <si>
    <t>Электрическая плита Де Люкс с духовкой 5150</t>
  </si>
  <si>
    <t>договор розничной купли-продажи 
товара № 170 от 23.12.2013 г.</t>
  </si>
  <si>
    <t>договор поставки 
б/н от 24.12.2013</t>
  </si>
  <si>
    <t>Телевизор LCD SAMSUNG UE 40 H4200 АКХ</t>
  </si>
  <si>
    <t>Пост.Адм.Ич.мун.р-на  от 14.03.2016 г. № 159</t>
  </si>
  <si>
    <t>Телевизор ERISSON 42LEK14</t>
  </si>
  <si>
    <t>Пост.Адм.Ич.мун.р-на  от 01.12.2014г. № 793</t>
  </si>
  <si>
    <t>Интерактивная доскаSmarBoard SBM685</t>
  </si>
  <si>
    <t>Ультракороткофокусный проектор Epson EB-585W</t>
  </si>
  <si>
    <t>Документ-камера Epson ELPDC20</t>
  </si>
  <si>
    <t>Акустическая система PROAUDIO 2</t>
  </si>
  <si>
    <t>Программное обеспечение экранного доступа с синтезом речи "Super Nova Reader Magnifier"</t>
  </si>
  <si>
    <t>Сенсорное устройство ввода для облегчения взаимодействия с компьютерной техникой сенсорная клавиатура "Клавинта"</t>
  </si>
  <si>
    <t>Программное обеспечение для чтения электронных книг "Easy Reader"</t>
  </si>
  <si>
    <t>Портативный электронный видеоувеличитель для слабовидящих "PortableVideoMagnifier"</t>
  </si>
  <si>
    <t>Специализированный манипулятор для преобразования движения в управляющий сигнал и облегчающий взаимодействие с компьютерной техникой компьютерный "роллер"</t>
  </si>
  <si>
    <t>Постан. Админ. Ичал-го р-на от 14.03.2016 г. № 159</t>
  </si>
  <si>
    <t>Бензиновый триммер GGT+1500T</t>
  </si>
  <si>
    <t>договор №88 от 13.06.2017г.</t>
  </si>
  <si>
    <t>Пост.Адм.Ич.мун.р-на  от 02.10.2017 г. № 686</t>
  </si>
  <si>
    <t>Станок токарно-винторезный по металлу</t>
  </si>
  <si>
    <t>31.12.2009</t>
  </si>
  <si>
    <t>Распр. от 23.09.2010 г. № 464-р</t>
  </si>
  <si>
    <t>Таблицы по геометрии, математике</t>
  </si>
  <si>
    <t>Эл.котел</t>
  </si>
  <si>
    <t>Станок настольный сверильный</t>
  </si>
  <si>
    <t>Станок заточный</t>
  </si>
  <si>
    <t>Станок деревробрабатывающий</t>
  </si>
  <si>
    <t>Програмное обеспечение               4 шт.</t>
  </si>
  <si>
    <t>Програмное обеспечение Windows     4 шт.</t>
  </si>
  <si>
    <t>Проектор Acer X1260</t>
  </si>
  <si>
    <t>12.12.2008</t>
  </si>
  <si>
    <t>Проектор Acer 1166</t>
  </si>
  <si>
    <t>19.12.2008</t>
  </si>
  <si>
    <t>Мясорубка МИМ-80</t>
  </si>
  <si>
    <t>29.12.2012</t>
  </si>
  <si>
    <t>Распр. от 29.12.2012 г. № 427-р</t>
  </si>
  <si>
    <t>Стеллаж 1200*500*1850</t>
  </si>
  <si>
    <t>списано пост Админ. №154 от 20.03.17 г.</t>
  </si>
  <si>
    <t>Стеллаж 1500*500*1850</t>
  </si>
  <si>
    <t>Шкаф холодильный с глухой дверью Polair CM107-S</t>
  </si>
  <si>
    <t>Водонагреватель накопительный ER-100-V</t>
  </si>
  <si>
    <t>Плита 4 конф. ITERMA</t>
  </si>
  <si>
    <t>Прилавок для 1 и 2 блюд</t>
  </si>
  <si>
    <t>Овощерезка + протирка МПР-350М</t>
  </si>
  <si>
    <t>Ванна моечная "ВМ1" 530*1010*850</t>
  </si>
  <si>
    <t>Ванна моечная "ВМ2" 600*1150*850</t>
  </si>
  <si>
    <t>Рукомойник "ВМ11" 400*310*200</t>
  </si>
  <si>
    <t>Слайсер Liloma MS 220 ST</t>
  </si>
  <si>
    <t>Зонт вытяжн. ITERMA 3ВЦ-1200*1200*350</t>
  </si>
  <si>
    <t>ЭВМ ЛогоМиры</t>
  </si>
  <si>
    <t>28.06.2012</t>
  </si>
  <si>
    <t>Распр. от 19.09.2013 г. № 179-р</t>
  </si>
  <si>
    <t>Цифровой микроскоп (Парадеево)</t>
  </si>
  <si>
    <t>14.09.2012</t>
  </si>
  <si>
    <t>18.09.2012</t>
  </si>
  <si>
    <t>19.11.2012</t>
  </si>
  <si>
    <t>Программы для ЭВМ</t>
  </si>
  <si>
    <t>05.10.2010</t>
  </si>
  <si>
    <t>Шкаф холодильный</t>
  </si>
  <si>
    <t>Холодильник "Бирюса" 3</t>
  </si>
  <si>
    <t>Холодильник "Бирюса" 2</t>
  </si>
  <si>
    <t>Холодильник "Бирюса"</t>
  </si>
  <si>
    <t>Шкаф жарочный</t>
  </si>
  <si>
    <t>Электрокипятильник</t>
  </si>
  <si>
    <t>Плита электрическая</t>
  </si>
  <si>
    <t>Весы товарные</t>
  </si>
  <si>
    <t>Ванна моечная 2</t>
  </si>
  <si>
    <t>Ванна моечная 1</t>
  </si>
  <si>
    <t>Мясорубка</t>
  </si>
  <si>
    <t>Стол демонстрационный для кабинета химии 5  шт.</t>
  </si>
  <si>
    <t>Стол  для кабинета физики        6 шт.</t>
  </si>
  <si>
    <t>Шкаф для реактивов</t>
  </si>
  <si>
    <t>Шкаф каталожный</t>
  </si>
  <si>
    <t>Шкаф лабораторный для приборов</t>
  </si>
  <si>
    <t>Шкаф лабораторный для приборов 2</t>
  </si>
  <si>
    <t>Шкаф лабораторный для приборов 3</t>
  </si>
  <si>
    <t>Шкаф вытяжной химический</t>
  </si>
  <si>
    <t>Шкаф книжный</t>
  </si>
  <si>
    <t>Стул поворотный</t>
  </si>
  <si>
    <t>Перекладина гимнастическая</t>
  </si>
  <si>
    <t>Лингафонный кабинет  "Диалог"</t>
  </si>
  <si>
    <t>Сетка защитная капрон 1</t>
  </si>
  <si>
    <t>Сетка защитная капрон 2</t>
  </si>
  <si>
    <t>Стойки волейбольные</t>
  </si>
  <si>
    <t>Конь гимнастический</t>
  </si>
  <si>
    <t>Стол- верстак комбинированный</t>
  </si>
  <si>
    <t>Верстак слесарный 1</t>
  </si>
  <si>
    <t>Верстак слесарный 2</t>
  </si>
  <si>
    <t>Верстак слесарный 3</t>
  </si>
  <si>
    <t>Весы медицинские</t>
  </si>
  <si>
    <t>Брусья гимнастические</t>
  </si>
  <si>
    <t>Игрушка легоробот</t>
  </si>
  <si>
    <t>Пособия по географии, биологии               54 шт.</t>
  </si>
  <si>
    <t>01.09.2010</t>
  </si>
  <si>
    <t>Распр.от 29.12.2012 г. № 427-р</t>
  </si>
  <si>
    <t>Макет автомата АК-М</t>
  </si>
  <si>
    <t>18.11.2011</t>
  </si>
  <si>
    <t>Проектор Acer 2000 ANS (Парадеево)</t>
  </si>
  <si>
    <t>переносная лаборатория (Парадеево)</t>
  </si>
  <si>
    <t>Объекты гербарий (Парадеево)</t>
  </si>
  <si>
    <t xml:space="preserve">Игрушка МИНДСТОН (Парадеево) </t>
  </si>
  <si>
    <t>Холодильник " ИНДЕЗИТ" (Парадеево)</t>
  </si>
  <si>
    <t>Музыкальный центр LG (Парадеево)</t>
  </si>
  <si>
    <t>Пост.Адм.Ич.мун.р-на  от 14.03.2016 г. № 178</t>
  </si>
  <si>
    <t xml:space="preserve">Стеллаж Атеси СТК-2/900/300 для сушки посуды (Атеси, Россия)                 </t>
  </si>
  <si>
    <t>гос. контракт 0109200002411002370
-0003266-01</t>
  </si>
  <si>
    <t>Прилавок д/приборов ITERMA MC-600/500  ITERMA (Россия)</t>
  </si>
  <si>
    <t>Телевизор 32</t>
  </si>
  <si>
    <t>30.11.2015</t>
  </si>
  <si>
    <t>Противопожарное оборудование (гранит-8,аккумулятор 7а/ч)</t>
  </si>
  <si>
    <t>Телевизор LED ROlSEN 32" (81,28см)</t>
  </si>
  <si>
    <t>20.08.2015</t>
  </si>
  <si>
    <t>Телевизор RUBIN</t>
  </si>
  <si>
    <t>24.06.2015</t>
  </si>
  <si>
    <t>13.08.2015</t>
  </si>
  <si>
    <t>Дополнительное оборудование к тахографу</t>
  </si>
  <si>
    <t>Мультимедийный проектор BenQ</t>
  </si>
  <si>
    <t>Музыкальный центр   LG</t>
  </si>
  <si>
    <t>Холодильник "Саратов"</t>
  </si>
  <si>
    <t>Игрушка Легоробот</t>
  </si>
  <si>
    <t>Эл. Водонагреватель "Caranterm"</t>
  </si>
  <si>
    <t>Телевизор ERISSON</t>
  </si>
  <si>
    <t>Пост.Адм.Ич.мун.р-на  от 09.12.2014г. № 822</t>
  </si>
  <si>
    <t xml:space="preserve">Музыкальный центр Sjny </t>
  </si>
  <si>
    <t>Стелаж для сушки</t>
  </si>
  <si>
    <t>Прилавок для приборов</t>
  </si>
  <si>
    <t>Велотренажер Starfit</t>
  </si>
  <si>
    <t>мун.контракт№ 2 от 08.08.16</t>
  </si>
  <si>
    <t>Пост.Адм.Ич.мун.р-на  от 22.02.2017 г. № 79</t>
  </si>
  <si>
    <t>Беговая дорожка ТМ-302 электрическая</t>
  </si>
  <si>
    <t>Тренажер силовой ST-201Home Gym</t>
  </si>
  <si>
    <t>Спортивный комплекс (плоскостное сооружение)</t>
  </si>
  <si>
    <t>мун.контракт№ 1 от 08.08.16</t>
  </si>
  <si>
    <t>Водопровод</t>
  </si>
  <si>
    <t>Станок деревообрабатывающий</t>
  </si>
  <si>
    <t>Пост.Адм.Ич.мун.р-на  от 27.07.2017 г. № 417</t>
  </si>
  <si>
    <t>Телевизор LED SUPRA STV-LC32 для организации учебного процесса</t>
  </si>
  <si>
    <t>Телевизор ERISSON LCD32LED20</t>
  </si>
  <si>
    <t>Цифровой микроскоп2</t>
  </si>
  <si>
    <t>Цифровой микроскоп3</t>
  </si>
  <si>
    <t>переносная лаборатория</t>
  </si>
  <si>
    <t>Гербарий</t>
  </si>
  <si>
    <t>Телевизор LED Samsung 32</t>
  </si>
  <si>
    <t>Игрушка МИНДСТОРМ Майндстромс</t>
  </si>
  <si>
    <t>Телевизор LED ROLSEN 32" (81,28 см)</t>
  </si>
  <si>
    <t>Цифровой микроскоп</t>
  </si>
  <si>
    <t>Газовая плита</t>
  </si>
  <si>
    <t>Водонагреватель Поларис</t>
  </si>
  <si>
    <t>Холодильник "Pozis"</t>
  </si>
  <si>
    <t>Учебное оборудование для информатики</t>
  </si>
  <si>
    <t>Доска 3х. элементная</t>
  </si>
  <si>
    <t>Детский спортивный комплекс "Карусель"</t>
  </si>
  <si>
    <t>изъято из садика пост. админ. от 29.08.2018 г. № 467</t>
  </si>
  <si>
    <t>Пост.Адм.Ич.мун.р-на  от 29.08.2018 г. № 473</t>
  </si>
  <si>
    <t>Кровать раскладная детская 1</t>
  </si>
  <si>
    <t>Кровать раскладная детская 10</t>
  </si>
  <si>
    <t>Кровать раскладная детская 2</t>
  </si>
  <si>
    <t>Кровать раскладная детская 3</t>
  </si>
  <si>
    <t>Кровать раскладная детская 4</t>
  </si>
  <si>
    <t>Кровать раскладная детская 5</t>
  </si>
  <si>
    <t>Кровать раскладная детская 6</t>
  </si>
  <si>
    <t>Кровать раскладная детская 9</t>
  </si>
  <si>
    <t>Кровать раскладная детская 7</t>
  </si>
  <si>
    <t>Кровать раскладная детская 8</t>
  </si>
  <si>
    <t>паласы.дорожки</t>
  </si>
  <si>
    <t>Телевизор LCD BBK 24LEM-1001</t>
  </si>
  <si>
    <t>24.11.2014</t>
  </si>
  <si>
    <t>17.03.2015</t>
  </si>
  <si>
    <t>17.08.2015</t>
  </si>
  <si>
    <t>Диван 700*1035*515</t>
  </si>
  <si>
    <t>29.04.2015</t>
  </si>
  <si>
    <t xml:space="preserve">Домик малый </t>
  </si>
  <si>
    <t>26.11.2015</t>
  </si>
  <si>
    <t>Водонагреватель FDM 10 л ПОЛАРИС</t>
  </si>
  <si>
    <t>22.10.2015</t>
  </si>
  <si>
    <t>Пылесос SC-VC</t>
  </si>
  <si>
    <t>Игровая зона- Качалка-балансир со спинкой</t>
  </si>
  <si>
    <t>Игровая зона- Качалка на пружине Бабочка</t>
  </si>
  <si>
    <t>Детский игровой магазин "Прилавок"</t>
  </si>
  <si>
    <t>Детский шкаф (закрытый) игровая</t>
  </si>
  <si>
    <t>договор купли-продажи №В-00272850 отор 27.10.17 г.</t>
  </si>
  <si>
    <t>20.09.2012</t>
  </si>
  <si>
    <t>изъято Пост. Админ. № 367 от 12.07.2017 г.</t>
  </si>
  <si>
    <t>11.09.2012</t>
  </si>
  <si>
    <t>22.11.2012</t>
  </si>
  <si>
    <t>Программа Windows</t>
  </si>
  <si>
    <t>15.10.2010</t>
  </si>
  <si>
    <t>Холодильник "МИР"</t>
  </si>
  <si>
    <t>30.09.2011</t>
  </si>
  <si>
    <t>30.06.2010</t>
  </si>
  <si>
    <t>26.08.2015</t>
  </si>
  <si>
    <t>кухонный комбайн</t>
  </si>
  <si>
    <t>19.10.2011</t>
  </si>
  <si>
    <t>изъято из тархановской школы пост. админ. от 29.08.18 г. № 464</t>
  </si>
  <si>
    <t>Пост.Адм.Ич.мун.р-на  от 29.08.2018г. № 473</t>
  </si>
  <si>
    <t>игра</t>
  </si>
  <si>
    <t>03.11.2010</t>
  </si>
  <si>
    <t>Швейная машинка</t>
  </si>
  <si>
    <t>25.04.2011</t>
  </si>
  <si>
    <t>Микроскоп</t>
  </si>
  <si>
    <t>26.09.2012</t>
  </si>
  <si>
    <t>Винтовка</t>
  </si>
  <si>
    <t>водонагреватель</t>
  </si>
  <si>
    <t>20.10.2010</t>
  </si>
  <si>
    <t>печь</t>
  </si>
  <si>
    <t>Шкафы</t>
  </si>
  <si>
    <t>30.04.2010</t>
  </si>
  <si>
    <t>Телевизор LED LG 27</t>
  </si>
  <si>
    <t>Конструктор Лего</t>
  </si>
  <si>
    <t>Телевизор Томсон</t>
  </si>
  <si>
    <t>Насосная станция ВИХРЬ</t>
  </si>
  <si>
    <t>интерактивная доска IQBoard</t>
  </si>
  <si>
    <t>договор поставки товара от 21.12.2018</t>
  </si>
  <si>
    <t>Пост.Адм.Ич.мун.р-на  от 11.04.2019 г. № 147</t>
  </si>
  <si>
    <t>Игрушка "Майндстормс" LEGO</t>
  </si>
  <si>
    <t xml:space="preserve">Расп.Адм.Ич.мун.р-на  от 23.09.2013г. №188-р </t>
  </si>
  <si>
    <t>насос</t>
  </si>
  <si>
    <t xml:space="preserve">Расп.Адм.Ич.мун.р-на  от 28.09.2010г. №472-р </t>
  </si>
  <si>
    <t>Циркулярный насос ВРН 180/360.80 Т</t>
  </si>
  <si>
    <t>цифровой микроскоп</t>
  </si>
  <si>
    <t>цифровой микроскоп    4 шт.</t>
  </si>
  <si>
    <t>Домашний кинотеатр</t>
  </si>
  <si>
    <t xml:space="preserve">Расп.Адм.Ич.мун.р-на  от 23.04.2012г. №124-р </t>
  </si>
  <si>
    <t>Триммер бензиновый</t>
  </si>
  <si>
    <t>видеорегистратор</t>
  </si>
  <si>
    <t>Расп.Адм.Ич.мун.р-на  от 23.09.2013г. №188-р</t>
  </si>
  <si>
    <t>видеокамера</t>
  </si>
  <si>
    <t>Сейф огнестойкий</t>
  </si>
  <si>
    <t>Микроскоп Микромед С-12</t>
  </si>
  <si>
    <t>стенд 3</t>
  </si>
  <si>
    <t>стенд</t>
  </si>
  <si>
    <t>Мебель (Шкафы для книг)</t>
  </si>
  <si>
    <t>сигнализатор загазованности СИКЗ д.20</t>
  </si>
  <si>
    <t>жарочный шкаф</t>
  </si>
  <si>
    <t>демострационный набор по геометрической оптике</t>
  </si>
  <si>
    <t>комплект таблиц по всему курсу физики сш (100 шт А1.полноцв ла</t>
  </si>
  <si>
    <t>осциллограф дем двухканальный (34см)</t>
  </si>
  <si>
    <t>компьютерный измерительный блок</t>
  </si>
  <si>
    <t>Сигнализатор загаз. "СОУ-1"</t>
  </si>
  <si>
    <t>Запорное устройство</t>
  </si>
  <si>
    <t>Пособие для кабинета истории</t>
  </si>
  <si>
    <t>Игрушка "Майндстормс"</t>
  </si>
  <si>
    <t>Бензогенератор</t>
  </si>
  <si>
    <t>Программа Виндовс.</t>
  </si>
  <si>
    <t>31.01.2007г.</t>
  </si>
  <si>
    <t>Пост.Адм.Ич.мун.р-на  от 14.03.2016 г. № 161</t>
  </si>
  <si>
    <t>Экран на штативе</t>
  </si>
  <si>
    <t>Интеракттивная доска SMART Board SB 480</t>
  </si>
  <si>
    <t>Пост.Адм.Ич.мун.р-на  от 01.12.2014г. № 791</t>
  </si>
  <si>
    <t>Телевизор 42 LG 42LN540V Direct LED</t>
  </si>
  <si>
    <t>Телевизор ж/к</t>
  </si>
  <si>
    <t>Фотоаппарат Nikon</t>
  </si>
  <si>
    <t>Тахограф Меркурий ТА-001</t>
  </si>
  <si>
    <t>Телевизор LED MYSTERY MTV-4025LT2  "R"</t>
  </si>
  <si>
    <t>28.08.2015</t>
  </si>
  <si>
    <t>Насос DAB BPH 180/360/80T</t>
  </si>
  <si>
    <t>Премиум Стеллаж 602</t>
  </si>
  <si>
    <t>Премиум Стеллаж закр</t>
  </si>
  <si>
    <t>Стенд                6 шт.</t>
  </si>
  <si>
    <t>Водонагреватель 10л</t>
  </si>
  <si>
    <t>Пост.Адм.Ич.мун.р-на  от 22.02.2017 г. № 73</t>
  </si>
  <si>
    <t>Пост.Адм.Ич.мун.р-на  от 02.10.2017 г. № 687</t>
  </si>
  <si>
    <t>изъято из садика пост. админ. от 29.08.2018г. № 465</t>
  </si>
  <si>
    <t xml:space="preserve">Пост.Адм.Ич.мун.р-на  от 29.08.2018 г. № 474 </t>
  </si>
  <si>
    <t>Качалка на пружине Дельфинчик</t>
  </si>
  <si>
    <t>28.09.2015</t>
  </si>
  <si>
    <t>Пятисекционный шкафчик</t>
  </si>
  <si>
    <t>28.10.2015</t>
  </si>
  <si>
    <t>Детский шкаф (со стеклом)</t>
  </si>
  <si>
    <t>Кровать трехъярусная ,детская</t>
  </si>
  <si>
    <t>30.07.2015</t>
  </si>
  <si>
    <t>Водонагреватель Поларис RZ10</t>
  </si>
  <si>
    <t>19.05.2015</t>
  </si>
  <si>
    <t>29.06.2015</t>
  </si>
  <si>
    <t>Телевизор LCD ROLSEN RL-24E1302</t>
  </si>
  <si>
    <t>Пылесос SAMSUNG</t>
  </si>
  <si>
    <t>Шкаф трехстворчатый, 2000*1200*560 мм.</t>
  </si>
  <si>
    <t>Эл.плита де люкс 5003.17</t>
  </si>
  <si>
    <t>Блок СКЗИ тахографа "НКМ-2"</t>
  </si>
  <si>
    <t>договор поставки №061т от 02.08.18г.</t>
  </si>
  <si>
    <t>Пост.Адм.Ич.мун.р-на  от 03.12.2018 г. № 645</t>
  </si>
  <si>
    <t>Холодильник "СВИЯГА-404-1С"</t>
  </si>
  <si>
    <t>Расп.Адм.Ич.мун.р-на  от 23.09.2013г. №187-р</t>
  </si>
  <si>
    <t xml:space="preserve">Шкаф холодильный POLAIR CM 105-S </t>
  </si>
  <si>
    <t xml:space="preserve">Расп.Адм.Ич.мун.р-на  от 03.04.2012г. №102-р </t>
  </si>
  <si>
    <t>Шкаф холодильный POLAIR CM 105-S</t>
  </si>
  <si>
    <t>Шкаф морозильный POLAIR CM 107-S</t>
  </si>
  <si>
    <t>Моноблок POLAIR</t>
  </si>
  <si>
    <t xml:space="preserve">Овощерезка-протирка </t>
  </si>
  <si>
    <t>Тестомес МЕС спиральный SK-30</t>
  </si>
  <si>
    <t>Картофелечистка МОК-150</t>
  </si>
  <si>
    <t>Мясорубка МИМ -30</t>
  </si>
  <si>
    <t>Котел</t>
  </si>
  <si>
    <t xml:space="preserve">Электрокипятильник </t>
  </si>
  <si>
    <t>Водонагреватель проточный ЭВПЗ-15</t>
  </si>
  <si>
    <t>Шкаф пекарский PIRON</t>
  </si>
  <si>
    <t>Пароконверктомат UNOX XVC</t>
  </si>
  <si>
    <t>Зонт вытяжной, центральный</t>
  </si>
  <si>
    <t>20.11.2006.</t>
  </si>
  <si>
    <t xml:space="preserve">Расп.Адм.Ич.мун.р-на  от 19.01.2011г. №9-р </t>
  </si>
  <si>
    <t>Бензогазонокосилка 46 РВ МТД</t>
  </si>
  <si>
    <t>Верстак</t>
  </si>
  <si>
    <t>Стиральная машина Whirpool</t>
  </si>
  <si>
    <t>Мойка ELITEK</t>
  </si>
  <si>
    <t>Биологическая микролаборатория - 15 шт.</t>
  </si>
  <si>
    <t>Насос DAB BPH</t>
  </si>
  <si>
    <t>Газонокосилка</t>
  </si>
  <si>
    <t>Учебное оборудование Титан-160</t>
  </si>
  <si>
    <t>Котел Ква-0,25</t>
  </si>
  <si>
    <t>Цифровой микроскоп LEVENHUK</t>
  </si>
  <si>
    <t>Коллекция полезных ископаемых</t>
  </si>
  <si>
    <t>Цифровой микроскоп LEVENHUK - 3 шт.</t>
  </si>
  <si>
    <t>Проектор BenQ MХ514</t>
  </si>
  <si>
    <t xml:space="preserve">Магнитофон </t>
  </si>
  <si>
    <t>Ванна моечная - 4 шт.</t>
  </si>
  <si>
    <t>Стол центральный  ITERMA 430 CЦ</t>
  </si>
  <si>
    <t>Весы электронные, порционные Cas - 5 шт.</t>
  </si>
  <si>
    <t>Весы электронные, порционные Cas sw-5</t>
  </si>
  <si>
    <t>Прилавок для 1 и 2 блюд ITERMA</t>
  </si>
  <si>
    <t>Прилавок для холодных блюд ITERMA</t>
  </si>
  <si>
    <t>Тележка сервировочная ITERMA 430 TC</t>
  </si>
  <si>
    <t>Подставка для пароконвектомата ITERMA</t>
  </si>
  <si>
    <t>Стол письменный - 3 шт.</t>
  </si>
  <si>
    <t>Стол преподавателя с одним ящиком</t>
  </si>
  <si>
    <t>Доска аудиторная 3-х элементная</t>
  </si>
  <si>
    <t>Набор "Электричество 2"</t>
  </si>
  <si>
    <t>Набор "Электричество 1"</t>
  </si>
  <si>
    <t>Уголок школьника</t>
  </si>
  <si>
    <t>Лыжи юношеские</t>
  </si>
  <si>
    <t>Лыжи гонч.</t>
  </si>
  <si>
    <t>Лыжи гоночные</t>
  </si>
  <si>
    <t>Набор дем."Тепловые явления"</t>
  </si>
  <si>
    <t>Стол школьный - 5 шт.</t>
  </si>
  <si>
    <t>Швейная машинка SIHDR</t>
  </si>
  <si>
    <t>ММГ (пласт) плс.стац.прикл.б/пл. АК-74</t>
  </si>
  <si>
    <t>Учебное оборудование для классов - 4 шт.</t>
  </si>
  <si>
    <t>Набор ученической мебели</t>
  </si>
  <si>
    <t>Затемнение для учебных классов</t>
  </si>
  <si>
    <t>Лыжи - 3 шт.</t>
  </si>
  <si>
    <t>Весы лабораторные электронные</t>
  </si>
  <si>
    <t>Комплект гербариев разных групп растений</t>
  </si>
  <si>
    <t>Комплект карточек "Генетика человека"</t>
  </si>
  <si>
    <t>Комплект карточек "Круговорот биогенных элементов"</t>
  </si>
  <si>
    <t>Комплект муляжей "Позвоночные животные"</t>
  </si>
  <si>
    <t>Комплект скелетов человека и позвоночных животных</t>
  </si>
  <si>
    <t>Набор микропрепаратов по анатомии и физиологии</t>
  </si>
  <si>
    <t>Набор микропрепаратов по ботанике</t>
  </si>
  <si>
    <t>Набор моделей  "Ископаемые животные"</t>
  </si>
  <si>
    <t>Набор моделей  "Органы человека и животных"</t>
  </si>
  <si>
    <t>Набор моделей палеонтологических находок "Происхождение человек</t>
  </si>
  <si>
    <t>Набор моделей по строению органов человека</t>
  </si>
  <si>
    <t>Набор моделей по строению позвоночных животных</t>
  </si>
  <si>
    <t>Набор моделей по строению растений</t>
  </si>
  <si>
    <t>Набор моделей цветков различных семейств</t>
  </si>
  <si>
    <t>Торс человека (разборочная модель)</t>
  </si>
  <si>
    <t>Стол для столовой - 14 шт.</t>
  </si>
  <si>
    <t>Стул ученический №1 - 2 шт.</t>
  </si>
  <si>
    <t>Стол для столовой</t>
  </si>
  <si>
    <t>Шкаф УЧЕНИЧЕСКИЙ- 16 шт.</t>
  </si>
  <si>
    <t>Ботинки лыжные для конькового хода Саломон</t>
  </si>
  <si>
    <t>FISCHER RCS Skate 08/09  лыжи гоночные крньковые</t>
  </si>
  <si>
    <t>Ботинки лыжные - 3 шт.</t>
  </si>
  <si>
    <t>Светотепловое защитное устройство - 10 шт.</t>
  </si>
  <si>
    <t>Шкаф 2-х створчатый - 3 шт.</t>
  </si>
  <si>
    <t>Светотепловое защитное устройство</t>
  </si>
  <si>
    <t>Шкаф по рисунку в сборе - 5 шт.</t>
  </si>
  <si>
    <t>Стенд - 3 шт.</t>
  </si>
  <si>
    <t>Бензогенератор (Парадеево)</t>
  </si>
  <si>
    <t>Интерактивная доска TraceBoard TS-4080L</t>
  </si>
  <si>
    <t>Бензопила</t>
  </si>
  <si>
    <t>Договор розничной купли-продажи товара от 01.01.2013г.</t>
  </si>
  <si>
    <t>Стенд «Выпускники школы» 2,6*1,7</t>
  </si>
  <si>
    <t>Договор № 2 от 15.05.2013 г.</t>
  </si>
  <si>
    <t>Шкаф для учебного кабинета №1</t>
  </si>
  <si>
    <t>Договор на поставку мебели
от 01.06.2013 г.</t>
  </si>
  <si>
    <t>Шкаф для учебного кабинета №2</t>
  </si>
  <si>
    <t>LED – телевизор 46 Samsung</t>
  </si>
  <si>
    <t>Договор розничной купли-продажи № 37 от 01.06.13 г.</t>
  </si>
  <si>
    <t>Счетчик газа 8K G25 (Германия)</t>
  </si>
  <si>
    <t>Договор поставки № 175/13 от 13.09.2013 г.</t>
  </si>
  <si>
    <t>Расп.Адм.Ич.мун.р-на  от 31.12.2013г. №249-р</t>
  </si>
  <si>
    <t>Стенд о войне №1</t>
  </si>
  <si>
    <t>Договор № 6 от 01.11.2013 г.</t>
  </si>
  <si>
    <t>Стенд о войне №2</t>
  </si>
  <si>
    <t>Стенд о войне №3</t>
  </si>
  <si>
    <t>Стенд о войне №4</t>
  </si>
  <si>
    <t>Стенд о войне №5</t>
  </si>
  <si>
    <t>Мотоблок "Нева" МБ-2LL8</t>
  </si>
  <si>
    <t>Пост.Адм.Ич.мун.р-на  от 14.03.2016г. № 162</t>
  </si>
  <si>
    <t>Видеокамера JVC-GZ-MG 155</t>
  </si>
  <si>
    <t>Фотоаппарат  Canon Power SHOT A 560</t>
  </si>
  <si>
    <t>Проектор Sony VPL-ES4</t>
  </si>
  <si>
    <t>Звукоусиливающая систма Fender Passport 250</t>
  </si>
  <si>
    <t>Интерактивная доска SMARTA Board</t>
  </si>
  <si>
    <t>списано пост Админ. №174 от 27.03.17 г.</t>
  </si>
  <si>
    <t xml:space="preserve">Spektra экран рулонный 155*155 см </t>
  </si>
  <si>
    <t>Dr.Web для Windows 95-XP комплект</t>
  </si>
  <si>
    <t>Комплект программно-обучающего продукта *1000 лучших инноваций Российского образования</t>
  </si>
  <si>
    <t>Программное обесечение Windows Office Pro 2003 Win 32</t>
  </si>
  <si>
    <t>Плита 4 комфорочная 900СЕР  ПКГ-49П</t>
  </si>
  <si>
    <t>Стеллаж СТСК 1/605 передвижной</t>
  </si>
  <si>
    <t>Стеллаж  СТ 1/1205      3 шт.</t>
  </si>
  <si>
    <t>телевизор MTY-46 №1</t>
  </si>
  <si>
    <t>телевизор MTY-46 №2</t>
  </si>
  <si>
    <t>телевизор MTY-46 №3</t>
  </si>
  <si>
    <t>телевизор MTY-46 №4</t>
  </si>
  <si>
    <t>Телевизор 46 дюймов</t>
  </si>
  <si>
    <t>Камера 800 мм кхн-7,71</t>
  </si>
  <si>
    <t>Интерактивная доска SmartBoard SB 480</t>
  </si>
  <si>
    <t>Интерактивная доска SmartBoard SB 480 №2</t>
  </si>
  <si>
    <t>Кресло 2 sekcia-24                    48 шт.</t>
  </si>
  <si>
    <t>Стенд 140*120 см</t>
  </si>
  <si>
    <t>Стенд 200*120 см</t>
  </si>
  <si>
    <t>Стенд 120*130 см</t>
  </si>
  <si>
    <t>Доска настенная трехэлементная комбинированная 3400*1000</t>
  </si>
  <si>
    <t>Фото-витрина                4 шт.</t>
  </si>
  <si>
    <t>Стенд – азбука первоклассника 200*40</t>
  </si>
  <si>
    <t>Стенд 650*120</t>
  </si>
  <si>
    <t>Пост.Адм.Ич.мун.р-на  от 01.12.2014г. № 792</t>
  </si>
  <si>
    <t>Станок токарный по дереву</t>
  </si>
  <si>
    <t>Пылесос BLACK</t>
  </si>
  <si>
    <t>Домкрат Энкор</t>
  </si>
  <si>
    <t>Музыкальная аппаратура</t>
  </si>
  <si>
    <t>31.10.2014</t>
  </si>
  <si>
    <t>Фотоаппарат цифровой</t>
  </si>
  <si>
    <t>19.11.2014</t>
  </si>
  <si>
    <t>Деревообрабатывающий станок</t>
  </si>
  <si>
    <t>Сверлильный станок</t>
  </si>
  <si>
    <t>Станок лобзик</t>
  </si>
  <si>
    <t>Плоскостные сооружения(оборудование для спортивной площадки)</t>
  </si>
  <si>
    <t>22.12.2014</t>
  </si>
  <si>
    <t>Шкаф для учебного кабинета 800*2100*450(полки)</t>
  </si>
  <si>
    <t>Шкаф для учебного кабинета 1350*1950*600</t>
  </si>
  <si>
    <t>Жалюзи для затемнение учебных классов</t>
  </si>
  <si>
    <t>Швейная машинка SINGER</t>
  </si>
  <si>
    <t>Шкаф в раздевалку спортзала</t>
  </si>
  <si>
    <t>ДСКМ Карусель,Тинейджер</t>
  </si>
  <si>
    <t>Палатка 6-ти местная</t>
  </si>
  <si>
    <t>Система видеонаблюдения</t>
  </si>
  <si>
    <t>27.10.2015</t>
  </si>
  <si>
    <t>Тахограф Меркурий ТА-001 без GPRS</t>
  </si>
  <si>
    <t>30.06.2015</t>
  </si>
  <si>
    <t>Телевизор Rubin R "32"</t>
  </si>
  <si>
    <t>Шкаф для учебного кабинета 1200*500*2000</t>
  </si>
  <si>
    <t>24.02.2015</t>
  </si>
  <si>
    <t>Доска настенная 3-х элементная</t>
  </si>
  <si>
    <t>Стенд демонстрационный СДТ 301.3</t>
  </si>
  <si>
    <t>Шкаф учебный 800*500*2100 (штанга)</t>
  </si>
  <si>
    <t>23.03.2015</t>
  </si>
  <si>
    <t>Шкаф для учебного кабинета</t>
  </si>
  <si>
    <t>Стенд  "Школьная Республика" 250*130</t>
  </si>
  <si>
    <t>Стенд  "Росток" 250*130</t>
  </si>
  <si>
    <t>Шкаф для учебного кабинета 1350*300*2150</t>
  </si>
  <si>
    <t>Телевизор Samsung 50 дюймов</t>
  </si>
  <si>
    <t>Интерактивная система Smart SB480 iv3 с ультракороткофокусным проектором Smart UF70</t>
  </si>
  <si>
    <t xml:space="preserve"> Экран Lumien Eco View 200*200</t>
  </si>
  <si>
    <t>Мобильный программно-технический комплекс малый Lenovo G510</t>
  </si>
  <si>
    <t>Комплекс видеоконференцсвязи Scopia XT Executive 240</t>
  </si>
  <si>
    <t>Комплект оснащения для мобильного рабочего места логопеда</t>
  </si>
  <si>
    <t>Комплект оснащения для мобильного рабочего места учителя слабовидящих обучающихся</t>
  </si>
  <si>
    <t>Комплект оснащения для мобильного рабочего места слабовидящего обучающегося старших классов</t>
  </si>
  <si>
    <t>Программно-аппаратная станция.Системный блок USN vjltkm 320</t>
  </si>
  <si>
    <t>Интерактивная доска Interwrite 1289</t>
  </si>
  <si>
    <t>Мультимедийный проектор Epson EB-585 W</t>
  </si>
  <si>
    <t>Визуализатор Epson ELPDC20</t>
  </si>
  <si>
    <t>Комплект программного обеспечения Netop1+15</t>
  </si>
  <si>
    <t>Учебно-сварочный агрегат САИ 190 65/2</t>
  </si>
  <si>
    <t>дог. №0037/16 от 24.03.16 г.</t>
  </si>
  <si>
    <t>Пост.Адм.Ич.мун.р-на  от 22.02.2017 г. № 74</t>
  </si>
  <si>
    <t>Радиомикрофон</t>
  </si>
  <si>
    <t>договор № 5 от 23.03.16 г.</t>
  </si>
  <si>
    <t>Машина посудомоечная универсальная МПУ 700М</t>
  </si>
  <si>
    <t>договор № 6 от 23.03.16 г.</t>
  </si>
  <si>
    <t>Шкаф лабораторный</t>
  </si>
  <si>
    <t>договор № 11 от 08.06.16 г.</t>
  </si>
  <si>
    <t>Доска школьная</t>
  </si>
  <si>
    <t>Шкаф канцелярский</t>
  </si>
  <si>
    <t>договор №23 от 17.11.16 г.</t>
  </si>
  <si>
    <t>Пневматическая винтовка</t>
  </si>
  <si>
    <t>договор №20 от 06.10.16 г.</t>
  </si>
  <si>
    <t>Макет автомата АКМ74</t>
  </si>
  <si>
    <t>договор №30 от 02.12.16 г.</t>
  </si>
  <si>
    <t>Бензиновый тример GGT1500Т</t>
  </si>
  <si>
    <t>накладная №115 от 16.08.16 г.</t>
  </si>
  <si>
    <t>Газопровод</t>
  </si>
  <si>
    <t>Забор</t>
  </si>
  <si>
    <t>договор подряда №10 от 30.05.17 г. и № 3 от 23.01.17 г.</t>
  </si>
  <si>
    <t>Пост.Адм.Ич.мун.р-на  от 02.10.2017 г. № 688</t>
  </si>
  <si>
    <t>ФГОС комплект. лабораторный комплект по электродинамике (с БПА1)                           5 шт.</t>
  </si>
  <si>
    <t>договор №40/17 от 03.03.17г.</t>
  </si>
  <si>
    <t>ФГОС комплект. лабораторный комплект по молек.физике и термодинамике</t>
  </si>
  <si>
    <t>ФГОС комплект. лабораторный комплект по механике     5 шт.</t>
  </si>
  <si>
    <t>ФГОС комплект. лабораторный комплект по оптике        3 шт.</t>
  </si>
  <si>
    <t>ФГОС комплект. лабораторный комплект по квантовым явлениям</t>
  </si>
  <si>
    <t>Макет автомата Калашникова</t>
  </si>
  <si>
    <t>договор № 4 от 16.03.17 г.</t>
  </si>
  <si>
    <t>Шкаф платяной 3х створчатый                             2 шт.</t>
  </si>
  <si>
    <t>договор №14 от 03.03.17 г.</t>
  </si>
  <si>
    <t xml:space="preserve">Шкаф платяной одностворчатый </t>
  </si>
  <si>
    <t>Шкаф с полками                                                        2 шт.</t>
  </si>
  <si>
    <t>Доска 3-х элементная магнитно меловая 300*100</t>
  </si>
  <si>
    <t>договор №211 от 04.07.17 г.</t>
  </si>
  <si>
    <t>Бензиновый тример TR-1500T Eurolux</t>
  </si>
  <si>
    <t>договор №0009/17 от 30.08.17</t>
  </si>
  <si>
    <t>Газовая плита ГЕФЕСТ ПГ3200-08</t>
  </si>
  <si>
    <t>договор розничной купли-продажи ьлвара № 11 от 28.02.17 г.</t>
  </si>
  <si>
    <t>Пост.Адм.Ич.мун.р-на  от 26.01.2018 г. № 57</t>
  </si>
  <si>
    <t>Цифровой микроскоп D70L</t>
  </si>
  <si>
    <t>02.09.2012</t>
  </si>
  <si>
    <t>изъято из лоб. школы пост. админ. от 29.08.2018 г. № 469</t>
  </si>
  <si>
    <t>Пост.Адм.Ич.мун.р-на  от 29.08.2018 г. № 471</t>
  </si>
  <si>
    <t>Цифровой микроскоп D 2L NG</t>
  </si>
  <si>
    <t>Электороплита</t>
  </si>
  <si>
    <t>01.12.2005</t>
  </si>
  <si>
    <t>27.11.2006</t>
  </si>
  <si>
    <t>08.02.2006</t>
  </si>
  <si>
    <t>Мультимедийный проектор  BenQ MP522 DLP</t>
  </si>
  <si>
    <t>26.12.2008</t>
  </si>
  <si>
    <t>Фотокамера SONY DSC-S930</t>
  </si>
  <si>
    <t>20.10.2011</t>
  </si>
  <si>
    <t>Натур.объекты Гербарий</t>
  </si>
  <si>
    <t>Мультимедиа-проектор</t>
  </si>
  <si>
    <t>14.09.2009</t>
  </si>
  <si>
    <t>Электрическая плита 5004.14э "Мечта"</t>
  </si>
  <si>
    <t>03.09.2010</t>
  </si>
  <si>
    <t>Игрушка Майндстормс</t>
  </si>
  <si>
    <t>13.12.2010</t>
  </si>
  <si>
    <t>Ванна моечная 2-секционная</t>
  </si>
  <si>
    <t>01.12.2011</t>
  </si>
  <si>
    <t>Датсик дыхания</t>
  </si>
  <si>
    <t>15.11.2012</t>
  </si>
  <si>
    <t>Датчик рн-метр</t>
  </si>
  <si>
    <t>Датчик магнитного поля</t>
  </si>
  <si>
    <t>Насос 45/30,7</t>
  </si>
  <si>
    <t>06.03.2015</t>
  </si>
  <si>
    <t>Насос для котельной "УЗ.1"</t>
  </si>
  <si>
    <t>Телевизор ERISSON 32 LES73</t>
  </si>
  <si>
    <t>27.05.2015</t>
  </si>
  <si>
    <t>Доска ДК-32-3 3-х элементная зеленая</t>
  </si>
  <si>
    <t>Телевизор 32LEN52</t>
  </si>
  <si>
    <t>Телевизор LED ERISSON 32LEN18</t>
  </si>
  <si>
    <t>Телевизор SHIVAKI STV-32LED15</t>
  </si>
  <si>
    <t>Холодильник Pozis RK 102A</t>
  </si>
  <si>
    <t>Водонагреватель проточный ЭВАН В1-15</t>
  </si>
  <si>
    <t>договор поставки №628 от 29.01.18</t>
  </si>
  <si>
    <t>Пост.Адм.Ич.мун.р-на  от 03.12.2018 г. № 647</t>
  </si>
  <si>
    <t>договор поставки товара №086т от 08.08.2018 г.</t>
  </si>
  <si>
    <t>Забор вокруг стадиона 2018</t>
  </si>
  <si>
    <t>договор №79 от 20.07.18</t>
  </si>
  <si>
    <t>Пост.Адм.Ич.мун.р-на  от 14.12.2018 г. № 681</t>
  </si>
  <si>
    <t>экран для проекторов 300*400</t>
  </si>
  <si>
    <t>договор поставки №8 от 17.12.2018 г.</t>
  </si>
  <si>
    <t>Пост.Адм.Ич.мун.р-на  от11.04.2019 г. № 138</t>
  </si>
  <si>
    <t>газонокосилка бензиновая</t>
  </si>
  <si>
    <t>договор на поставку товара № 102 от 28.12.2018 г.</t>
  </si>
  <si>
    <t>Телевизор, диагональ 49 дюймов</t>
  </si>
  <si>
    <t>25.12.2018</t>
  </si>
  <si>
    <t>договор на поставку товара № 79 от 17.09.2018 г.</t>
  </si>
  <si>
    <t>Проектор BenQ MХ507</t>
  </si>
  <si>
    <t>договор на поставку товара № 80 от 17.09.2018 г.</t>
  </si>
  <si>
    <t>микрофонная радиосистема с 2 микрофонами</t>
  </si>
  <si>
    <t>28.12.2018</t>
  </si>
  <si>
    <t>договор на поставку товара № 100 от 27.12.2018 г.</t>
  </si>
  <si>
    <t>оверлок (кол-во нитей 4 шт)</t>
  </si>
  <si>
    <t>договор на поставку товара №94 от 24.12.2018 г.</t>
  </si>
  <si>
    <t xml:space="preserve">LED-телевизор 49" </t>
  </si>
  <si>
    <t>договор на поставку товара №90 от 24.12.2018 г.</t>
  </si>
  <si>
    <t>Lego базовый набор 45300</t>
  </si>
  <si>
    <t>договор на поставку товара №89 от 24.12.2018 г.</t>
  </si>
  <si>
    <t>Плита газовая промышленная</t>
  </si>
  <si>
    <t>договор на поставку товара №98 от 27.12.2018</t>
  </si>
  <si>
    <t>электромеханический легоконструктор lego</t>
  </si>
  <si>
    <t>договор на поставку товара №88 от 24.12.2018</t>
  </si>
  <si>
    <t>итого</t>
  </si>
  <si>
    <t>Счетчик водяной</t>
  </si>
  <si>
    <t xml:space="preserve">МОБУ "Кемлянская 
СОШ" </t>
  </si>
  <si>
    <t>Распр. Админ. Ич.р-на от 03.09.2012 г. № 288-р</t>
  </si>
  <si>
    <t>Ящик электр.</t>
  </si>
  <si>
    <t>Холодильник " Саратов"</t>
  </si>
  <si>
    <t>средство доступа (модем)</t>
  </si>
  <si>
    <t>Холодильник "Стинол"</t>
  </si>
  <si>
    <t>Мультимедийный проектор NEC VT-48</t>
  </si>
  <si>
    <t xml:space="preserve">Мультимедийный проектор  Ansi  грант          </t>
  </si>
  <si>
    <t>Интерактивная доска Smart Board /грант\</t>
  </si>
  <si>
    <t>Цифровая видеокамера /грант/</t>
  </si>
  <si>
    <t>Фотоаппарат цифровой /грант/</t>
  </si>
  <si>
    <t>Лингафонный кабинет  Гранд</t>
  </si>
  <si>
    <t>Мультимедийный проектор NEC VT 590 2.OO ANSI limens</t>
  </si>
  <si>
    <t>Доска интерактивная Leaming 1077</t>
  </si>
  <si>
    <t>Мультимедийный проектор каб физики</t>
  </si>
  <si>
    <t>Холодильник "Атлант"</t>
  </si>
  <si>
    <t>Холодильник "Мир"</t>
  </si>
  <si>
    <t>Экран на штативе  /грант/</t>
  </si>
  <si>
    <t>Скелет человека на подставке  каб.биолог."Грант"</t>
  </si>
  <si>
    <t>Набор "Механика"  каб.физики "грант"</t>
  </si>
  <si>
    <t>Комплект для демонстрационных опытов по химии универс каб.химии "грант"</t>
  </si>
  <si>
    <t>Комплект таблиц по всему курсу неорг.химии каб.химии "грант"</t>
  </si>
  <si>
    <t>Комплект инструментов классных каб.математики "грант" №1</t>
  </si>
  <si>
    <t>Диапроектор Reflecta 2000 AF каб истории</t>
  </si>
  <si>
    <t>Комплект приборов,посуды и принадлежностей для микроскопиров. №2                             7 шт.</t>
  </si>
  <si>
    <t>Плита электрическая ПЭ-0,48 М-4х комфорочная</t>
  </si>
  <si>
    <t>Мультимедийный проектор каб.биологии</t>
  </si>
  <si>
    <t>Комплект приборов,посуды и принадлежностей для микроскопиров. №1                    8 шт.</t>
  </si>
  <si>
    <t>Набор моделей цветков различных сеейств каб.биолог</t>
  </si>
  <si>
    <t>Набор палеонтологических находок"Происхожден.человека"</t>
  </si>
  <si>
    <t>Набор моделей органов человека и животных каб.биологии</t>
  </si>
  <si>
    <t>Торс человека каб.биологии</t>
  </si>
  <si>
    <t>Набор моделей"Ископаемые животные" каб.биолог.</t>
  </si>
  <si>
    <t>Скелет человека разборный каб.биолог.</t>
  </si>
  <si>
    <t>Комплект скелетов позвоночных животных каб.биолог.</t>
  </si>
  <si>
    <t>Набор моделей по строен.органов человека каб.биолог</t>
  </si>
  <si>
    <t>Набор моделей по строению позвоночных животных каб.биолог.</t>
  </si>
  <si>
    <t>Набор моделей по строению растений каб.биолог.</t>
  </si>
  <si>
    <t>Набор моделей по строен.беспозвоночных животных каб.биолог.</t>
  </si>
  <si>
    <t>Комплект карточек"Генетика человека" каб.биологии</t>
  </si>
  <si>
    <t>Комплект карточек "Круговорот биогенных элементов"каб.биол.</t>
  </si>
  <si>
    <t>Компл.муляжей"Позвоночные животные"каб.биолог.</t>
  </si>
  <si>
    <t>Компл.гербариев разных групп растений .каб.биолог.</t>
  </si>
  <si>
    <t>Компл.влажных препаратов"Особенности строения организмов"каб.биолог.</t>
  </si>
  <si>
    <t>Набор учебно-познавательной.каб.биологии</t>
  </si>
  <si>
    <t>Комплект электроснабжения каб.физики</t>
  </si>
  <si>
    <t>Набор эл.измерит приборов пост и перем тока каб физики</t>
  </si>
  <si>
    <t>Источник постоянного и переменного    напряжения ИП-24 каб.физики</t>
  </si>
  <si>
    <t>Генератор звуковой частоты каб.физики</t>
  </si>
  <si>
    <t>Насос вакуумный  с тарелкой и колпаком каб физики</t>
  </si>
  <si>
    <t>Комплект по механике поступательного прямолинейного движения,согласован с комп.бл.</t>
  </si>
  <si>
    <t>Комплект"Вращение"согласов с комп.блоком</t>
  </si>
  <si>
    <t>Набор демонстр."Ванна волновая"каб физики</t>
  </si>
  <si>
    <t>Набор по термодинамике,газов законам согл с комп изм бл.каб физики</t>
  </si>
  <si>
    <t>Набор демонстрационный "Тепловые явления"с комп.измерит.блоком каб физики</t>
  </si>
  <si>
    <t>Набор для исследования эл.цепей постоянного тока каб физики</t>
  </si>
  <si>
    <t>Трансформатор универсальный каб физики</t>
  </si>
  <si>
    <t>Источник высокого напряжения каб физики</t>
  </si>
  <si>
    <t>Комплект по геометрической оптике на магн.держателях</t>
  </si>
  <si>
    <t>Комплект по волновой оптике каб физики</t>
  </si>
  <si>
    <t>Набор спектральных трубок с источником питания каб физики</t>
  </si>
  <si>
    <t>Компъютерный измерительный блок каб физики</t>
  </si>
  <si>
    <t>Набор датчиков ионизирующего излучения и магнитного поля каб.физики</t>
  </si>
  <si>
    <t>Термометр электронный каб физики</t>
  </si>
  <si>
    <t>Графопроектор каб физики</t>
  </si>
  <si>
    <t>Набор учебно-познавательной литературы каб физики</t>
  </si>
  <si>
    <t>доска ученическая (под мел)</t>
  </si>
  <si>
    <t>Графопроектор VEGA каб истории</t>
  </si>
  <si>
    <t>Станок токарный для деревообработки-1442 №1(ОООСветоч)</t>
  </si>
  <si>
    <t>Станок токарный для деревообработки-1442 №2(ОООСветоч)</t>
  </si>
  <si>
    <t>Станок токарный для деревообработки-1442 №3 (ОООСветоч)</t>
  </si>
  <si>
    <t xml:space="preserve">Удлинение станка 500 мм (к-1442 3 шт (ОООСветоч)  </t>
  </si>
  <si>
    <t xml:space="preserve">Напольная стальная опора (к-1442 №1) (ОООСветоч) </t>
  </si>
  <si>
    <t>Брошюровщик  с пружинами</t>
  </si>
  <si>
    <t>Мультимедийный проектор тошиба</t>
  </si>
  <si>
    <t>Игрушка Майндстормс 2 шт</t>
  </si>
  <si>
    <t>Весы технические до 1000 гр с разновесами Укреп МТБ</t>
  </si>
  <si>
    <t xml:space="preserve">Верстак слесарный ВС-М (ООО Светоч)           </t>
  </si>
  <si>
    <t xml:space="preserve">Копировальное устройство 1000мм для 1442 №1 (ООО ТД Светоч)                 </t>
  </si>
  <si>
    <t>Станок токарный ВД-8 (ООО ТД Светоч)</t>
  </si>
  <si>
    <t>Теннисный стол</t>
  </si>
  <si>
    <t>Скамья многофункциональная</t>
  </si>
  <si>
    <t>Станок деревообрабатывающий ФЕРМЕР-5</t>
  </si>
  <si>
    <t>Макет ММГ АК-103 б/о пр/скл плс ММГ школа</t>
  </si>
  <si>
    <t>Газодымозащитный комплекс ГДЗК</t>
  </si>
  <si>
    <t>Козел гимнастический</t>
  </si>
  <si>
    <t>Тележка для мячей</t>
  </si>
  <si>
    <t>Щит б/б фанерный                2 шт.</t>
  </si>
  <si>
    <t>Фикус искусственный             2 шт.</t>
  </si>
  <si>
    <t>Камелиям искусственная           3 шт.</t>
  </si>
  <si>
    <t>Витрина для кубков 2 шт</t>
  </si>
  <si>
    <t>Шкаф-сейф бухгалтерский</t>
  </si>
  <si>
    <t>Электроплита</t>
  </si>
  <si>
    <t>Привод</t>
  </si>
  <si>
    <t>Станок деревообрабатывающий с рейсмусом КПМО</t>
  </si>
  <si>
    <t>Сверлильный станок Корвет-43</t>
  </si>
  <si>
    <t>Лобзик электрический</t>
  </si>
  <si>
    <t>Фрезерный станок Корвет-83</t>
  </si>
  <si>
    <t>Блок дверной 2230*1150*100</t>
  </si>
  <si>
    <t>Блок дверной 2050*1240*100</t>
  </si>
  <si>
    <t>Электролобзик</t>
  </si>
  <si>
    <t>Проектор Epson ЕВ-S92 1</t>
  </si>
  <si>
    <t>Проектор Epson ЕВ-S92 2</t>
  </si>
  <si>
    <t>Проектор EPSON EB-S02</t>
  </si>
  <si>
    <t>Распр. Админ. Ич.р-на от 19.09.2013 г. № 175-р</t>
  </si>
  <si>
    <t>Проектор EPSON EB-S02   (1)</t>
  </si>
  <si>
    <t>Проектор EPSON EB-S02   (2)</t>
  </si>
  <si>
    <t xml:space="preserve">Переносная лаборатория                          </t>
  </si>
  <si>
    <t>Гербарий                  8 шт.</t>
  </si>
  <si>
    <t>Коллекция полезных ископаемых,плодов и семян</t>
  </si>
  <si>
    <t xml:space="preserve">Цифровой микроскоп LEVENHUK             </t>
  </si>
  <si>
    <t>Кресло оператора центральное</t>
  </si>
  <si>
    <t>Компл.таб лиц для нач школы 2 шт</t>
  </si>
  <si>
    <t>Электронная книга Ролсен</t>
  </si>
  <si>
    <t>Датчик влажности 2 шт</t>
  </si>
  <si>
    <t>Датчик дыхания 2 шт</t>
  </si>
  <si>
    <t>Датчик освещенности 2 шт</t>
  </si>
  <si>
    <t>Датчик температуры 2 шт</t>
  </si>
  <si>
    <t>Датчик частоты сокращений 2 шт</t>
  </si>
  <si>
    <t>Датчик расстояния 2 шт</t>
  </si>
  <si>
    <t>Датчик уровня шума  2 шт</t>
  </si>
  <si>
    <t>Поле для легороботов 2 шт</t>
  </si>
  <si>
    <t>Шкаф ученический 18 шт</t>
  </si>
  <si>
    <t>игровая зона(мебель)</t>
  </si>
  <si>
    <t xml:space="preserve">Ванна моечная, двойная, без маркировки, 1350*700*850 </t>
  </si>
  <si>
    <t>Распр. Админ. Ич.р-на от 03.04.2012 г.№ 101-р</t>
  </si>
  <si>
    <t>Ванна моечная, двойная, без маркировки,  430*430*300</t>
  </si>
  <si>
    <t>Смягчитель воды 12 л</t>
  </si>
  <si>
    <t>Распр. Админ. Ич.р-на от 03.04.2012 г. № 101-р</t>
  </si>
  <si>
    <t>Вытяжная система вентиляции:</t>
  </si>
  <si>
    <t xml:space="preserve">Весы электронные, порционные Cas sw-5        </t>
  </si>
  <si>
    <t>Весы электронные, товарные  Cas  Db-150h</t>
  </si>
  <si>
    <t xml:space="preserve">Шкаф холодильный с глухой дверью POLAIR CМ105-S   </t>
  </si>
  <si>
    <t xml:space="preserve">Шкаф холодильный с глухой дверью POLAIR CМ107-S   </t>
  </si>
  <si>
    <t>Шкаф морозильный с глухой дверью POLAIR CМ107-S</t>
  </si>
  <si>
    <t>Прилавок для 1 и 2 блюд  ITERMA МЭ-У-1500/700/01</t>
  </si>
  <si>
    <t>Прилавок для холодных блюд ITERMA ВХВ-Р-100/700-Н-01</t>
  </si>
  <si>
    <t>Овощерезка-протирка МПР-350М</t>
  </si>
  <si>
    <t>Тестомес МЕС спиральный SK-30 однофазный</t>
  </si>
  <si>
    <t>Тележка сервировочная ITERMA 430 ТС-3/3</t>
  </si>
  <si>
    <t>Машина посудомоечная SILANOS Е  100</t>
  </si>
  <si>
    <t>Котел  900СЕР  ITERMA КП-60</t>
  </si>
  <si>
    <t>Пароконвектомат PIRON G910RXS D</t>
  </si>
  <si>
    <t xml:space="preserve">Подставка для пароконвектомата ITERMA 430 G 906/910   </t>
  </si>
  <si>
    <t>Электрокипятильник ITERMA КНЭ-100-01</t>
  </si>
  <si>
    <t xml:space="preserve">Водонагреватель проточный ЭВПЗ-15         </t>
  </si>
  <si>
    <t>Шкаф пекарский PIRON P906RXS</t>
  </si>
  <si>
    <t>Зонт вытяжной, центральный ITERMA ЗВЦ-800Х800Х350</t>
  </si>
  <si>
    <t xml:space="preserve">Зонт вытяжной, центральный ITERMA ЗВЦ-2000Х1200Х350         </t>
  </si>
  <si>
    <t>Стол учительский  Грант</t>
  </si>
  <si>
    <t>Экран на штативе №1 Грант</t>
  </si>
  <si>
    <t xml:space="preserve">Расп.Адм.Ич.мун.р-на  от 19.09.2013г. №175-р </t>
  </si>
  <si>
    <t>Экран на штативе №2 Грант</t>
  </si>
  <si>
    <t>Экран на штативе №3 Грант</t>
  </si>
  <si>
    <t>АЛТО Л -16-Микшер с ДСР,моно Грант</t>
  </si>
  <si>
    <t>АЛТО СР500А -Активная 2-полосная №1Грант</t>
  </si>
  <si>
    <t>АЛТО СР500А -Активная 2-полосная №2Грант</t>
  </si>
  <si>
    <t>Shure PG\24/PG 58 двухантенная Грант</t>
  </si>
  <si>
    <t>Цифровой микроскоп Грант</t>
  </si>
  <si>
    <t>Цифровой эквалайзер Грант</t>
  </si>
  <si>
    <t>Телевизор LED LG 32</t>
  </si>
  <si>
    <t>27.03.2015</t>
  </si>
  <si>
    <t>Пост.Адм.Ич.мун.р-на  от 14.03.2016г. № 163</t>
  </si>
  <si>
    <t>Телевизор LED LG 42</t>
  </si>
  <si>
    <t>Дрель аккомуляторная Д-11/540 ЭР Интерскол</t>
  </si>
  <si>
    <t>26.05.2015</t>
  </si>
  <si>
    <t xml:space="preserve">Тахограф "ШТРИХ-Тахо-RUS"(Глонасс/GPS.Акселерометр) </t>
  </si>
  <si>
    <t>12.05.2015</t>
  </si>
  <si>
    <t>Фотоаппарат Canon Digital IXUS 160 Silver</t>
  </si>
  <si>
    <t>29.09.2015</t>
  </si>
  <si>
    <t>Телевизор 32 LEM-3081/T2C BBK</t>
  </si>
  <si>
    <t>Видео оборудование</t>
  </si>
  <si>
    <t>06.11.2015</t>
  </si>
  <si>
    <t xml:space="preserve">Стенд </t>
  </si>
  <si>
    <t>18.02.2015</t>
  </si>
  <si>
    <t>Водонагреватель 150 л</t>
  </si>
  <si>
    <t xml:space="preserve">Вешалка напольная №1 </t>
  </si>
  <si>
    <t>24.12.2014</t>
  </si>
  <si>
    <t>Вешалка напольная №2</t>
  </si>
  <si>
    <t>Кресло для руководителя</t>
  </si>
  <si>
    <t>Сейф (огнестойкий) компл. GL FRS-49</t>
  </si>
  <si>
    <t>Телевизор LED MT 45 V-PZ</t>
  </si>
  <si>
    <t>Пост.Адм.Ич.мун.р-на  от 09.12.2014г. № 824</t>
  </si>
  <si>
    <t xml:space="preserve">Вешелка напольная цв. Черный </t>
  </si>
  <si>
    <t>Шкаф бухгалтерский "Практик"</t>
  </si>
  <si>
    <t>Проектор ViemSonic</t>
  </si>
  <si>
    <t>Мультимедийный проектор НЕК ВТ 595 Грант</t>
  </si>
  <si>
    <t>Мультимедийный проектор НЕК ВТ 595 Грант №2</t>
  </si>
  <si>
    <t>Мультимедийный проектор НЕК ВТ 595 Грант №3</t>
  </si>
  <si>
    <t>Проектор VIEWSONIC PJD5123</t>
  </si>
  <si>
    <t>Мультимедийный проектор Viewsonic PJD 6 383</t>
  </si>
  <si>
    <t xml:space="preserve">Проектор ViemSonic PLD5132DLP2800Lm </t>
  </si>
  <si>
    <t>Пост.Адм.Ич.мун.р-на  от 11.03.2014г. № 149</t>
  </si>
  <si>
    <t>Бензогенератор 700 Вт</t>
  </si>
  <si>
    <t>Интерактивная доска SMART Board 640</t>
  </si>
  <si>
    <t xml:space="preserve">Стеллаж СТСК 1/1205 </t>
  </si>
  <si>
    <t>Стеллаж  СТ 1/905</t>
  </si>
  <si>
    <t>Микролаб. для хим. эксперимента с нагр. пробирок</t>
  </si>
  <si>
    <t>договор № 3 от 23.03.16 г.</t>
  </si>
  <si>
    <t>Микролаб. для хим.э ксперимента с нагр. пробирок</t>
  </si>
  <si>
    <t>Дозиметр бытовой Радэкс</t>
  </si>
  <si>
    <t>Машинка швейная Janome</t>
  </si>
  <si>
    <t>договор № 8 от 13.04.16 г.</t>
  </si>
  <si>
    <t>Оверлок CN-1 трехниточный с бытовым мотором</t>
  </si>
  <si>
    <t>стенд 1 шт (250*120 см)</t>
  </si>
  <si>
    <t>договор б/н от 08.02.16 г.</t>
  </si>
  <si>
    <t>стенд 1 шт (260*175см)</t>
  </si>
  <si>
    <t>Набор прозр геометр тел с сечениями (разб)</t>
  </si>
  <si>
    <t>Шкаф 85*45*2010(для организации уч процесса)</t>
  </si>
  <si>
    <t>договор № 2 от 09.02.16 г.</t>
  </si>
  <si>
    <t>учебное пособие "Оказание первой помощи"</t>
  </si>
  <si>
    <t>договор № 76 от 27.04.16 г.</t>
  </si>
  <si>
    <t>Шкаф для документов (метал.с замком)</t>
  </si>
  <si>
    <t>договор № 9 от 14.04.16 г.</t>
  </si>
  <si>
    <t xml:space="preserve">Ученический стол для швейной машины Комфорт </t>
  </si>
  <si>
    <t>договор № 20 от 25.10.16 г.</t>
  </si>
  <si>
    <t>Проектор VIEWSONIC PJD5151</t>
  </si>
  <si>
    <t>договор б/н от 20.10.16 г.</t>
  </si>
  <si>
    <t>Лампа настольная с линзой</t>
  </si>
  <si>
    <t>договор № 27 от 29.11.16 г.</t>
  </si>
  <si>
    <t>Проектор  Viewsonic</t>
  </si>
  <si>
    <t>договор б/н от 25.04.16 г.</t>
  </si>
  <si>
    <t>Микрофонная радиосистема с двумя ручными динамическими микрофонами</t>
  </si>
  <si>
    <t>договор № 160 от 28.06.16 г.</t>
  </si>
  <si>
    <t>Доска настенная 2-элементная ДК 22 з(мел 2250*1000*10мм)    6 шт.</t>
  </si>
  <si>
    <t>договор №15 от 14.04.17 г.</t>
  </si>
  <si>
    <t>Пост.Адм.Ич.мун.р-на  от 02.10.2017 г. № 689</t>
  </si>
  <si>
    <t>Доска передвижная поворотная ДП 12з (мел 1500*1000*20)</t>
  </si>
  <si>
    <t xml:space="preserve">Телевизор </t>
  </si>
  <si>
    <t>договор №22 от 06.047.17 г.</t>
  </si>
  <si>
    <t>Проектор ACER C 120</t>
  </si>
  <si>
    <t>Lego Mindstorms набор базовый EV3 (версия v121)       2 шт.</t>
  </si>
  <si>
    <t>договор №179 от 20.04.17 г.</t>
  </si>
  <si>
    <t>Телевизор Telefunken TF-led</t>
  </si>
  <si>
    <t>договор №11 от 06.02.17 г.</t>
  </si>
  <si>
    <t>Водонагреватель ЭВАД DE LUX W80V1 80л</t>
  </si>
  <si>
    <t>договор розничной купли-продажи № 90 от 15.06.17 г.</t>
  </si>
  <si>
    <t>Пост.Адм.Ич.мун.р-на  от 26.01.2018 г. № 56</t>
  </si>
  <si>
    <t>Скамейка гимнастическая на 3-х метал.ножках, 4м</t>
  </si>
  <si>
    <t>мун.контракт № 6 от 19.04.17</t>
  </si>
  <si>
    <t>Штанга разборная с блинами Starfilt</t>
  </si>
  <si>
    <t>Степпер Horizon Fitness Dynamic</t>
  </si>
  <si>
    <t>Тренажер "Эллиптический"  Starfit</t>
  </si>
  <si>
    <t>мун.контракт № 1 от 19.04.17</t>
  </si>
  <si>
    <t>Три разноуровневый турника,турник хватом"молоток",шведская стенка,рукоход,брусья</t>
  </si>
  <si>
    <t>мун.контракт № 3 от 19.04.17</t>
  </si>
  <si>
    <t>Тренажер "Жим ногами"</t>
  </si>
  <si>
    <t>мун.контракт № 4 от 19.04.17</t>
  </si>
  <si>
    <t>Тренажер "Шаговый"</t>
  </si>
  <si>
    <t>Тренажер "Жим на брусьях"</t>
  </si>
  <si>
    <t>Тренажер "Вертикальная тяга"</t>
  </si>
  <si>
    <t>Стол для армрестлинга, уличный</t>
  </si>
  <si>
    <t>Проектор ViewSonic PA503S (VS16905) (DLP 3600Lm 800*600 2</t>
  </si>
  <si>
    <t>договор от 20.08.18 г.</t>
  </si>
  <si>
    <t>Пост.Адм.Ич.мун.р-на  от 03.12.2018г. № 648</t>
  </si>
  <si>
    <t>Вентиляция в здании школы</t>
  </si>
  <si>
    <t>контракт №0309300013418000001-0155521-01 от 11.08.18</t>
  </si>
  <si>
    <t>ММГ автомат АК-47 плс</t>
  </si>
  <si>
    <t>договор розничной купли-продажи от 24.10.18</t>
  </si>
  <si>
    <t>LED телевизоры BBK 40 LEM</t>
  </si>
  <si>
    <t>договор от 31.12.2018 г.</t>
  </si>
  <si>
    <t>Пост.Адм.Ич.мун.р-на  от 11.04.2019 г. № 149</t>
  </si>
  <si>
    <t>телевизор LED Lg 43"</t>
  </si>
  <si>
    <t>стойка угловая для охранника</t>
  </si>
  <si>
    <t>30.11.2018</t>
  </si>
  <si>
    <t>договор поставки № 80 от 26.11.2018 г.</t>
  </si>
  <si>
    <t>Стенд демонстрационный СДТ 301.3 3-х секц каркас серый</t>
  </si>
  <si>
    <t>договор поставки №80 от 26.11.2018 г.</t>
  </si>
  <si>
    <t>ПРоектор</t>
  </si>
  <si>
    <t xml:space="preserve">Расп.Адм.Ич.мун.р-на  от 23.09.2013г. №184-р </t>
  </si>
  <si>
    <t>Игрушка майндстромс NXT 2.0 LEGO 9797</t>
  </si>
  <si>
    <t>Водонагреватель Поларис 10 л</t>
  </si>
  <si>
    <t>Шкаф для хранения хлеба</t>
  </si>
  <si>
    <t>цифровой микроскоп LEVENHUK D 70L</t>
  </si>
  <si>
    <t>цифровой микроскоп LEVENHUK D 2L NG</t>
  </si>
  <si>
    <t>натуральные объекты гербарий</t>
  </si>
  <si>
    <t>многофункциональный легоконструктор</t>
  </si>
  <si>
    <t>коллекция полезных ископаемых, плодов семян</t>
  </si>
  <si>
    <t>ФОТОКАМЕРА</t>
  </si>
  <si>
    <t>датчик частоты сокращений</t>
  </si>
  <si>
    <t>Телевизор LED Philips 32 PFL 3188T/60</t>
  </si>
  <si>
    <t>Сейф металлический</t>
  </si>
  <si>
    <t>Сейф металлический №2</t>
  </si>
  <si>
    <t>Телевизор Samsung 32"UE32H4000AK черный</t>
  </si>
  <si>
    <t>28.11.2014</t>
  </si>
  <si>
    <t>Пост.Адм.Ич.мун.р-на  от 14.03.2016г. № 165</t>
  </si>
  <si>
    <t>Стенд "Правила дорожного движения"</t>
  </si>
  <si>
    <t>Стенд "Пожарная безопасность"</t>
  </si>
  <si>
    <t>Телевизор Samsung 40 черный</t>
  </si>
  <si>
    <t>Телевизор LG (крепеж настенный)</t>
  </si>
  <si>
    <t>договор №525 от 01.07.16 г.</t>
  </si>
  <si>
    <t>Пост.Адм.Ич.мун.р-на  от 22.02.2017 г. № 76</t>
  </si>
  <si>
    <t>Учебно-наглядное пособие для учебно-образовательного процесса (телевизор 32")</t>
  </si>
  <si>
    <t>договор № 203 от 08.08.2018</t>
  </si>
  <si>
    <t>Пост.Адм.Ич.мун.р-на  от 03.12.2018 г. № 644</t>
  </si>
  <si>
    <t>Телевизор RUBIN TV - 51M</t>
  </si>
  <si>
    <t xml:space="preserve">Расп.Адм.Ич.мун.р-на  от 02.03.2011г. №91-р </t>
  </si>
  <si>
    <t>Счетчик газаВК-G25Т(Германия)</t>
  </si>
  <si>
    <t>Расп.Адм.Ич.мун.р-на  от 02.03.2011г. №91-р</t>
  </si>
  <si>
    <t>мультимедиа-проектор</t>
  </si>
  <si>
    <t>бензогенеретор</t>
  </si>
  <si>
    <t>КОТЕЛ ХОПЕР</t>
  </si>
  <si>
    <t xml:space="preserve">Расп.Адм.Ич.мун.р-на  от 23.09.2013г. №186-р </t>
  </si>
  <si>
    <t>доска 5-ти полотная</t>
  </si>
  <si>
    <t>доска аудиторная</t>
  </si>
  <si>
    <t>шкаф вытяжной химический</t>
  </si>
  <si>
    <t>Плита газ. "Дарина"2</t>
  </si>
  <si>
    <t>Плита газ. "Дарина"3</t>
  </si>
  <si>
    <t>Бензотриммер ВТ 8952D</t>
  </si>
  <si>
    <t>Плита газ. "Дарина"</t>
  </si>
  <si>
    <t>Котёл "Хопер-80"</t>
  </si>
  <si>
    <t>ЛогоМиры</t>
  </si>
  <si>
    <t>Модель "Набор палеонтологических</t>
  </si>
  <si>
    <t>Цифровой микроскоп LEVENHUK D70L</t>
  </si>
  <si>
    <t>Цифровой микроскоп LEVENHUK D2L NG</t>
  </si>
  <si>
    <t>Цифровой микроскоп LEVENHUK D2L NG 1</t>
  </si>
  <si>
    <t>Стол разделочный 1200*600</t>
  </si>
  <si>
    <t>Насос К 8/18 1,5 кВт</t>
  </si>
  <si>
    <t xml:space="preserve">Договор поставки № 310 от 03.10.2013 г. </t>
  </si>
  <si>
    <t xml:space="preserve">Расп.Адм.Ич.мун.р-на  от 31.12.2013г. №243-р </t>
  </si>
  <si>
    <t>Насос К 8/18 1,5 кВт №2</t>
  </si>
  <si>
    <t>Телевизор LCD HITACHI 32HXC01</t>
  </si>
  <si>
    <t>Пост.Адм.Ич.мун.р-на  от 01.12.2014г. № 810</t>
  </si>
  <si>
    <t>Шкаф широкий со стеклом    5 шт.</t>
  </si>
  <si>
    <t xml:space="preserve">Шкаф широкий со стеклом     </t>
  </si>
  <si>
    <t>Пост.Адм.Ич.мун.р-на  от 14.03.2016 г. № 166</t>
  </si>
  <si>
    <t>Проектор ОРТОМА</t>
  </si>
  <si>
    <t xml:space="preserve">Расп.Адм.Ич.мун.р-на  от 11.03.2013г. №56-р </t>
  </si>
  <si>
    <t>Холодильник Свияга</t>
  </si>
  <si>
    <t>Тахограф Меркурий ТА -001</t>
  </si>
  <si>
    <t>Комплект дополнительного оборудования к тахографу</t>
  </si>
  <si>
    <t>Шкаф широкий закрытый</t>
  </si>
  <si>
    <t>Стенд для учебных кабинетов</t>
  </si>
  <si>
    <t>Компрессор с прямой передачей КРАТОН АС-175-6</t>
  </si>
  <si>
    <t>Пост.Адм.Ич.мун.р-на  от 22.02.2017 г. № 77</t>
  </si>
  <si>
    <t>Счетчик газа  40 куб.м. Арзамас</t>
  </si>
  <si>
    <t>от резоват школы пост. админ. от 29.08.18 г. №466</t>
  </si>
  <si>
    <t>Пост.Адм.Ич.мун.р-на  от 29.08.2018 г. № 470</t>
  </si>
  <si>
    <t>Бензотриммер ВТ8952D</t>
  </si>
  <si>
    <t>04.05.2011</t>
  </si>
  <si>
    <t>Проектор NEC</t>
  </si>
  <si>
    <t>15.12.2008</t>
  </si>
  <si>
    <t>муз.центр с караоке</t>
  </si>
  <si>
    <t>27.12.2009</t>
  </si>
  <si>
    <t>Цифровой микроскоп LEVENHUK D 70L</t>
  </si>
  <si>
    <t>Цифровой микроскоп LEVENHUK D 2L NG</t>
  </si>
  <si>
    <t>Камера интернет</t>
  </si>
  <si>
    <t>26.12.2012</t>
  </si>
  <si>
    <t>Бытовая швейная машинка</t>
  </si>
  <si>
    <t>01.10.2011</t>
  </si>
  <si>
    <t>стол настольный теннисный</t>
  </si>
  <si>
    <t>31.12.2004</t>
  </si>
  <si>
    <t>Таблицы для оформления кабинетов</t>
  </si>
  <si>
    <t>Натуральные объекты Гербарий</t>
  </si>
  <si>
    <t>Многофункциональный легоконструктор</t>
  </si>
  <si>
    <t>Шкаф вытяжной стационарный</t>
  </si>
  <si>
    <t>21.10.2011</t>
  </si>
  <si>
    <t>Телевизор ERISSON LGD32LED20</t>
  </si>
  <si>
    <t>Плита электрическая ВЕКО СSЕ 66000 GW</t>
  </si>
  <si>
    <t>Проектор ВепQ MX522P</t>
  </si>
  <si>
    <t>Компактная камера Sony W830 V Violet</t>
  </si>
  <si>
    <t>Телевизор LED ERISSON 32 LEC2500</t>
  </si>
  <si>
    <t>Факс Panasonic</t>
  </si>
  <si>
    <t>30.09.2010</t>
  </si>
  <si>
    <t>Цифровой микроскоп LEVENHUK D 2L NG/2</t>
  </si>
  <si>
    <t>Блок СКЗИ тахографа "НКМ-2"                                    2 шт.</t>
  </si>
  <si>
    <t>договор поставки товара №079т от 05.07.18 г.</t>
  </si>
  <si>
    <t>Пост.Адм.Ич.мун.р-на  от 03.12.2018 г. № 646</t>
  </si>
  <si>
    <t>макет ММГ Ак-74 (б/фут. плс. б/пл)                           2 шт.</t>
  </si>
  <si>
    <t>договор купли-продажи №28/10-18 от 16.10.18 г.</t>
  </si>
  <si>
    <t>Стелаж для посуды</t>
  </si>
  <si>
    <t xml:space="preserve">МОБУ "Оброченская СОШ" </t>
  </si>
  <si>
    <t>Распр. Админ. Ич. р-на от 19.09.2013 г. №177-р</t>
  </si>
  <si>
    <t>Тележка для перевозки ноутбуков</t>
  </si>
  <si>
    <t>Штатив лабораторный химический</t>
  </si>
  <si>
    <t>Учебно-наглядное пособие</t>
  </si>
  <si>
    <t>Цифровой микроскоп LEVENHUK  D21L NG</t>
  </si>
  <si>
    <t xml:space="preserve">Цифровой микроскоп  LEVENHUK  D70L </t>
  </si>
  <si>
    <t>Стол производственный 1200*600*850</t>
  </si>
  <si>
    <t>Станок токарный BD-7</t>
  </si>
  <si>
    <t>Распр. Админ. Ич. р-на от 31.12.2010 г. №801-р</t>
  </si>
  <si>
    <t>Станок сверлилный настольный JDP-13м</t>
  </si>
  <si>
    <t>Станок заточный PRORAB PBG 150DL</t>
  </si>
  <si>
    <t>Стол инструментальный</t>
  </si>
  <si>
    <t>Стол производственный СП-11</t>
  </si>
  <si>
    <t xml:space="preserve">Верстак </t>
  </si>
  <si>
    <t>Аккордион</t>
  </si>
  <si>
    <t>Шкаф для документации</t>
  </si>
  <si>
    <t>Комплектующее оборудование для кабинета физики</t>
  </si>
  <si>
    <t>Швейная машина VERITAS RUBINA  20</t>
  </si>
  <si>
    <t>Швейная машина VERITAS RUBINA 18</t>
  </si>
  <si>
    <t>Стол письменный двухтумбовый</t>
  </si>
  <si>
    <t>Ванна моечная 530*530*850</t>
  </si>
  <si>
    <t>Распр. Админ. Ич.р-на от 03.04.2012 г. №100-р</t>
  </si>
  <si>
    <t>Ванна Моечная двойная 1010*530*850</t>
  </si>
  <si>
    <t>Ванна моечная двойная 1350*700*850</t>
  </si>
  <si>
    <t>Стеллаж кухонный  (4 полки)</t>
  </si>
  <si>
    <t xml:space="preserve">Стеллаж кухонный </t>
  </si>
  <si>
    <t>Мойка 3-х секционная</t>
  </si>
  <si>
    <t>Мармит для горячих блюд паровой 2-х комфорочный</t>
  </si>
  <si>
    <t>Контейнер для транспортировки блюд</t>
  </si>
  <si>
    <t>Шкаф холодильный POLAIR CM 107-S</t>
  </si>
  <si>
    <t>Пароконвектомат PIRON G906XS</t>
  </si>
  <si>
    <t>Плита 4 комфорочная 900СEP INTERMA 
ПКЭ-4ПР-1070/850/860-ПЭ</t>
  </si>
  <si>
    <t>Модем</t>
  </si>
  <si>
    <t xml:space="preserve">Сетевое оборудование </t>
  </si>
  <si>
    <t>Игрушка MINDSTORMS Майндстормс</t>
  </si>
  <si>
    <t>Программы для ЭВМ ЛогоМиры</t>
  </si>
  <si>
    <t>Слайд-проектор Рефлекта 2000AF</t>
  </si>
  <si>
    <t>ИП 212-77</t>
  </si>
  <si>
    <t>Весы напольные 100 кг</t>
  </si>
  <si>
    <t>Доска классная магнитная                 10 шт.</t>
  </si>
  <si>
    <t>Шкаф медицинский  ШМ-1</t>
  </si>
  <si>
    <t>Шкаф для уборочного  инвентаря     1 шт.</t>
  </si>
  <si>
    <t>Экран на треноге 155*155S см Sopar</t>
  </si>
  <si>
    <t>Цифровой фотоаппарат Canon</t>
  </si>
  <si>
    <t>Бензогенератор БЕГ-5500А-2</t>
  </si>
  <si>
    <t>Видеокамера PANASONIC</t>
  </si>
  <si>
    <t>Шкаф холодильный R700 800*685*2010</t>
  </si>
  <si>
    <t>Сейф огнестойкий КЗ-065-Т</t>
  </si>
  <si>
    <t>Телевизор Ж/К</t>
  </si>
  <si>
    <t xml:space="preserve">Холодильник </t>
  </si>
  <si>
    <t xml:space="preserve">Шкаф лабораторный </t>
  </si>
  <si>
    <t>Стол демонстрационный для кабинета физики</t>
  </si>
  <si>
    <t>Шкаф сушильный для кабинета химии (стеризатор)</t>
  </si>
  <si>
    <t>31.12.2010</t>
  </si>
  <si>
    <t>Димометр вытяжной школьный для кабинета химии</t>
  </si>
  <si>
    <t>Экран настенный 240*210 см Sopar</t>
  </si>
  <si>
    <t>Стол демонстрационный для кабинета химии</t>
  </si>
  <si>
    <t>14.12.2012</t>
  </si>
  <si>
    <t>Модель солнечной системы</t>
  </si>
  <si>
    <t>01.01.2007</t>
  </si>
  <si>
    <t>Метеостанция  школьная учебная WS-2300</t>
  </si>
  <si>
    <t>14.03.2011</t>
  </si>
  <si>
    <t>Компьютерный измерительный блок</t>
  </si>
  <si>
    <t>13.02.2007</t>
  </si>
  <si>
    <t>Набор демон. "Тепловые явления"</t>
  </si>
  <si>
    <t>Набор демон. "Элекричество 1"</t>
  </si>
  <si>
    <t>Набор демон. "Элекричество 2"</t>
  </si>
  <si>
    <t>Ванна Моечная двойная 1350*700*850</t>
  </si>
  <si>
    <t>01.03.2012</t>
  </si>
  <si>
    <t>Весы электронные Cas sw-5</t>
  </si>
  <si>
    <t>Подставка для пароконвектомата</t>
  </si>
  <si>
    <t>Стенды</t>
  </si>
  <si>
    <t>30.11.2010</t>
  </si>
  <si>
    <t>Дверь К-122-22 2050*960</t>
  </si>
  <si>
    <t>12.04.2011</t>
  </si>
  <si>
    <t>стремянка</t>
  </si>
  <si>
    <t>26.08.2011</t>
  </si>
  <si>
    <t>Мотоблок -2К</t>
  </si>
  <si>
    <t>Косилка рот.</t>
  </si>
  <si>
    <t>Мотоблок "Целина" МБ-601</t>
  </si>
  <si>
    <t>Распр. Админ. Ич.р-на от 31.12.2010 г. № 801-р</t>
  </si>
  <si>
    <t>Телевизор LED 42/106см/ LG 42LB620V</t>
  </si>
  <si>
    <t>31.07.2015</t>
  </si>
  <si>
    <t>Пост. Админ. Ич.р-на от 14.03.2016 г. № 168</t>
  </si>
  <si>
    <t>Плита эл.ЭП-4ЖШ(лицо нерж.) КЭТ-0,12</t>
  </si>
  <si>
    <t>Телевизор LED 40/101 см/ DEXP</t>
  </si>
  <si>
    <t>теплица "Агидель" 3*2*4 м</t>
  </si>
  <si>
    <t>10.03.2015</t>
  </si>
  <si>
    <t>теплица "Агидель" 3*2*4 м №2</t>
  </si>
  <si>
    <t>Тахограф "Меркурий ТА-0012 с GPRS</t>
  </si>
  <si>
    <t>Интерактивный проектор KINDERMANN KX 450W active</t>
  </si>
  <si>
    <t>24.10.2014</t>
  </si>
  <si>
    <t>Телевизор LED 47" (119 см) LG 47 LB677V [3D, FHD, 1920x1080, 700 MCI,DVB-T2/C]</t>
  </si>
  <si>
    <t>29.10.2014</t>
  </si>
  <si>
    <t>Устройство септика/приемник для канализац.отходов</t>
  </si>
  <si>
    <t>Стружкоотсос</t>
  </si>
  <si>
    <t>Игрушка Lego Mindstorms Лего Майндсторрмс EV3</t>
  </si>
  <si>
    <t>Набор ресурсный для соревнований Matrix</t>
  </si>
  <si>
    <t>Пост. Админ. Ич.р-на от 01.12.2014 г. № 807</t>
  </si>
  <si>
    <t>Зонт вытяжной пристенный 2000*1200*350</t>
  </si>
  <si>
    <t>Пост. Админ. Ич.р-на от 22.02.2017 г. № 85</t>
  </si>
  <si>
    <t>Теплица 10 м. (для учебно-опытного участка)</t>
  </si>
  <si>
    <t>Фотоаппарат Csnon Powershot</t>
  </si>
  <si>
    <t>Стеллаж СТ 1/1205</t>
  </si>
  <si>
    <t>Стеллаж СТ 1/905</t>
  </si>
  <si>
    <t>Стеллаж СТ 1/905 № 2</t>
  </si>
  <si>
    <t>Стеллаж СТ 1/1205 № 2</t>
  </si>
  <si>
    <t>Стенд Арт Мастер с карманами</t>
  </si>
  <si>
    <t>Морозильная камера Атлант</t>
  </si>
  <si>
    <t>договор б/н от 21.11.16 г.</t>
  </si>
  <si>
    <t>микроскоп ученический Levenhuk</t>
  </si>
  <si>
    <t>договор б/н от 27.09.2016 г.</t>
  </si>
  <si>
    <t>Счетчик воды СВМ-32 г.Чистополь</t>
  </si>
  <si>
    <t>товарная накладная №148 от 28.09.2017 г.</t>
  </si>
  <si>
    <t>Пост. Админ. Ич.р-на от 26.01.2018 г. № 54</t>
  </si>
  <si>
    <t>Косилка ЗАРЯ</t>
  </si>
  <si>
    <t>договор на поставку товара от 27.12.17 г.</t>
  </si>
  <si>
    <t>Кресло СН-826</t>
  </si>
  <si>
    <t>договор поставки № 438 от 21.12.2017 г.</t>
  </si>
  <si>
    <t>Тумба 0,5*0,76*2,4 м с витринным стеклом</t>
  </si>
  <si>
    <t>договор №Р/003/18 от 12.01.18 г.</t>
  </si>
  <si>
    <t>Пост. Админ. Ич.р-на от 03.12.2018 г. № 651</t>
  </si>
  <si>
    <t>Муляж автомата. сборка, разборка</t>
  </si>
  <si>
    <t>договор поставки №1 от 27.04.2018 г.</t>
  </si>
  <si>
    <t>договор №064-РФ0185 на поставку товара от 05.05.18г.</t>
  </si>
  <si>
    <t>Тумбы для школьного музея                                            2 шт.</t>
  </si>
  <si>
    <t>Настенный стеллаж для школьного музея</t>
  </si>
  <si>
    <t>тележка мотоблока ТМ-250</t>
  </si>
  <si>
    <t>27.12.2018</t>
  </si>
  <si>
    <t>Пост. Админ. Ич.р-на от 11.04.2019 г. № 140</t>
  </si>
  <si>
    <t>снегоуборщик СМБ-1М</t>
  </si>
  <si>
    <t>Насос циркул. WILO-TOP-Z 25/6</t>
  </si>
  <si>
    <t>21.12.2018</t>
  </si>
  <si>
    <t>Проектор infocus</t>
  </si>
  <si>
    <t>Телевизор LED 42"</t>
  </si>
  <si>
    <t>Телевизор LED 49"</t>
  </si>
  <si>
    <t>МУЗЫКАЛЬНЫЙ ЦЕНТР</t>
  </si>
  <si>
    <t xml:space="preserve">Расп.Адм.Ич.мун.р-на  от 02.02.2011г. №32-р </t>
  </si>
  <si>
    <t>ПРОЭКТОР Beng</t>
  </si>
  <si>
    <t>Электро мясорубка</t>
  </si>
  <si>
    <t>Расп.Адм.Ич.мун.р-на  от 27.09.2013г. №191-р</t>
  </si>
  <si>
    <t>Электро плита</t>
  </si>
  <si>
    <t>эл.плита для уроков технологии</t>
  </si>
  <si>
    <t>холодильник "Индезит"</t>
  </si>
  <si>
    <t>Водонагреватель Поларис для уроков технологии</t>
  </si>
  <si>
    <t>Классная доска</t>
  </si>
  <si>
    <t>Классная доска 1</t>
  </si>
  <si>
    <t>Швейная машинка ACME-653</t>
  </si>
  <si>
    <t xml:space="preserve">договор  № 12 от 31.07.2013 г. </t>
  </si>
  <si>
    <t>Доска ДК 32 5 раб поверхностей 3000*1000*10 мм</t>
  </si>
  <si>
    <t xml:space="preserve">Наклядная № 4208 от 24.12.2013 </t>
  </si>
  <si>
    <t>Расп.Адм.Ич.мун.р-на  от 31.12.2013г. №254-р</t>
  </si>
  <si>
    <t>Интерактивная доска SMARTBoard SB480</t>
  </si>
  <si>
    <t>Пост. Админ. Ич.р-на от 01.12.2014 г. № 809</t>
  </si>
  <si>
    <t>Проектор BenQ MX505 DLP</t>
  </si>
  <si>
    <t>Электрический водонагреватель Oasis Small 15N</t>
  </si>
  <si>
    <t>Музыкальный ценр LG DM5420K</t>
  </si>
  <si>
    <t>Пост. Админ. Ич.р-на от 14.03.2016 г. № 169</t>
  </si>
  <si>
    <t>Лазерный видеопроигрыватель DVD плеер "Самсунг"</t>
  </si>
  <si>
    <t>09.09.2015</t>
  </si>
  <si>
    <t>Телевизор ERISSON 32LES73</t>
  </si>
  <si>
    <t>Шкаф широкий со стеклом в рамке (меламин/ольха)</t>
  </si>
  <si>
    <t>СТЕНД</t>
  </si>
  <si>
    <t>Доска ДК-32 -з 3-х элементная зеленая</t>
  </si>
  <si>
    <t>Бытовая швейная машина</t>
  </si>
  <si>
    <t>Стол демонстрационный физический</t>
  </si>
  <si>
    <t>мун. Контракт №419 от 12.04.15 г.</t>
  </si>
  <si>
    <t>Пост. Админ. Ич.р-на от 22.02.2017 г. № 86</t>
  </si>
  <si>
    <t>Стол разделочный д/кабинета технологии 2</t>
  </si>
  <si>
    <t>Стружкоотсос JET DC-900A</t>
  </si>
  <si>
    <t>договор № 2 от 25.10.2016 г.</t>
  </si>
  <si>
    <t xml:space="preserve">Электрическая плита 5004. 14э "Мечта" </t>
  </si>
  <si>
    <t>договор № 21 от 16.03.2017 г.</t>
  </si>
  <si>
    <t>Пост. Админ. Ич.р-на от 02.10.2017 г. № 700</t>
  </si>
  <si>
    <t>договор розничной купли-продажи № 201 от 26.12.18 г.</t>
  </si>
  <si>
    <t>Пост. Админ. Ич.р-на от 11.04.2019 г. № 141</t>
  </si>
  <si>
    <t>холодильник pozis</t>
  </si>
  <si>
    <t>Электрическая плита ДЭ ЛЮКС</t>
  </si>
  <si>
    <t>Котел 8-секционный</t>
  </si>
  <si>
    <t>МОБУ "Пермеевская ООШ" 
Ичалковского муниципального района РМ</t>
  </si>
  <si>
    <t>Расп.Адм.Ич.мун.р-на  от 23.07.2010г. №354-р</t>
  </si>
  <si>
    <t>Котел 9-секционный</t>
  </si>
  <si>
    <t>Фотокамера цифровая BenQ DC E800</t>
  </si>
  <si>
    <t>Музыкальный центр SONI</t>
  </si>
  <si>
    <t>Расп.Адм.Ич.мун.р-на  от 19.09.2013г. №176-р</t>
  </si>
  <si>
    <t>Датчик электропроводимости</t>
  </si>
  <si>
    <t>Датчик расстояния</t>
  </si>
  <si>
    <t>Датчик частоты сокращения</t>
  </si>
  <si>
    <t>Верстак комбинированный</t>
  </si>
  <si>
    <t>Электрическая плита 5004.14э "Де люкс"</t>
  </si>
  <si>
    <t>Рубанок, циркулярный станок</t>
  </si>
  <si>
    <t>Набор по оптике лабораторный, прибор для 
демонстрации расширения тел</t>
  </si>
  <si>
    <t>Шкаф вытяжной</t>
  </si>
  <si>
    <t>Цифровой микроскоп D2L NG</t>
  </si>
  <si>
    <t>Телевизор ERISSON LED32LEN18</t>
  </si>
  <si>
    <t>21.11.2014</t>
  </si>
  <si>
    <t>Пост. Админ. Ич.р-на от 14.03.2016 г. № 170</t>
  </si>
  <si>
    <t>Телевизор ERISSON 32 LEC2500</t>
  </si>
  <si>
    <t>Пост. Админ. Ич.р-на от 09.12.2014 г. № 826</t>
  </si>
  <si>
    <t>Телевизор ERISSON LCD32LED20(2)</t>
  </si>
  <si>
    <t>Телевизор ERISSON 32LEC22T2</t>
  </si>
  <si>
    <t>договор б/н от 16.08.16 г.</t>
  </si>
  <si>
    <t>Пост. Админ. Ич.р-на от 22.02.2017 г. № 87</t>
  </si>
  <si>
    <t>Ружье воздушное</t>
  </si>
  <si>
    <t xml:space="preserve">                   </t>
  </si>
  <si>
    <t>Швейная машина</t>
  </si>
  <si>
    <t>16.12.2009</t>
  </si>
  <si>
    <t>швейная машина JANOME 5519</t>
  </si>
  <si>
    <t>музыкальная техника behringer eurorack ub 1622FX-pro</t>
  </si>
  <si>
    <t>01.04.2010</t>
  </si>
  <si>
    <t>усилитель мощности inv-tone A600</t>
  </si>
  <si>
    <t>22.10.2010</t>
  </si>
  <si>
    <t>Телевизор Samsung UE-42F5000AKX LED</t>
  </si>
  <si>
    <t>29.04.2014</t>
  </si>
  <si>
    <t>Пост. Админ. Ич.р-на от 01.12.2014 г. № 808</t>
  </si>
  <si>
    <t>телевизор LG</t>
  </si>
  <si>
    <t>21.06.2012</t>
  </si>
  <si>
    <t>Шкаф морозильный с глухой дверью POLAIR СВ107-S</t>
  </si>
  <si>
    <t>Расп.Адм.Ич.мун.р-на  от 29.12.2012г. №428-р</t>
  </si>
  <si>
    <t>Слайсер LiLoma MS 220 ST</t>
  </si>
  <si>
    <t>Электрокипятильник ITERMA КНЭ-100Н</t>
  </si>
  <si>
    <t>Зонт вытяжн.центральн. INTERMA ЗВЦ -1200*1200*350</t>
  </si>
  <si>
    <t>Мясорубка МИМ - 80</t>
  </si>
  <si>
    <t xml:space="preserve">Овощерезка + протирка МПР - 350 М </t>
  </si>
  <si>
    <t>Плита 4 Конф.900СЕР ЭП-4ЖШ</t>
  </si>
  <si>
    <t>Холодильная камера КХН-4,41 с моноблоком ММ109 S</t>
  </si>
  <si>
    <t>19.02.2009</t>
  </si>
  <si>
    <t>Холодильник бытовой Pozis</t>
  </si>
  <si>
    <t>18.10.2007</t>
  </si>
  <si>
    <t>27.10.2009</t>
  </si>
  <si>
    <t>Счетчик газа ВК G25 (Германия)</t>
  </si>
  <si>
    <t>20.09.2013</t>
  </si>
  <si>
    <t>Пост. Админ. Ич.р-на от 14.03.2016 г. № 177</t>
  </si>
  <si>
    <t>Бензогенератор БЭГ-5500А-2</t>
  </si>
  <si>
    <t>23.03.2010</t>
  </si>
  <si>
    <t>комплексон</t>
  </si>
  <si>
    <t>31.12.2012</t>
  </si>
  <si>
    <t>Телевизор LG42</t>
  </si>
  <si>
    <t>14.03.2012</t>
  </si>
  <si>
    <t>Динамометр ДМЭР-120-0.5</t>
  </si>
  <si>
    <t>03.07.2013</t>
  </si>
  <si>
    <t>Аппарат для воды - AEL 160</t>
  </si>
  <si>
    <t>16.07.2013</t>
  </si>
  <si>
    <t>Телевизор LG-42</t>
  </si>
  <si>
    <t>10.09.2013</t>
  </si>
  <si>
    <t>23.09.2013</t>
  </si>
  <si>
    <t>Бензопила "Stihl"</t>
  </si>
  <si>
    <t>22.03.2011</t>
  </si>
  <si>
    <t>Проектор Epson №1</t>
  </si>
  <si>
    <t>16.08.2011</t>
  </si>
  <si>
    <t>Проектор Epson №2</t>
  </si>
  <si>
    <t>Мотопомпа "Huter" MP-50</t>
  </si>
  <si>
    <t>24.10.2013</t>
  </si>
  <si>
    <t>29.10.2010</t>
  </si>
  <si>
    <t>Видеокамера Sony HDR-PJ330EB</t>
  </si>
  <si>
    <t>25.09.2014</t>
  </si>
  <si>
    <t>Телевизор LG 42" 42LB561V</t>
  </si>
  <si>
    <t>Видеооборудование</t>
  </si>
  <si>
    <t>Телевизор LG42 LED</t>
  </si>
  <si>
    <t>31.12.2013</t>
  </si>
  <si>
    <t>стиральная машина LG F 1020 ND1</t>
  </si>
  <si>
    <t>04.10.2010</t>
  </si>
  <si>
    <t>Проектор BenQ MP 720p</t>
  </si>
  <si>
    <t>30.12.2008</t>
  </si>
  <si>
    <t>Проектор Epson EB-X12</t>
  </si>
  <si>
    <t>Теплица для учебно-опытного участка "Урожайка"10м"</t>
  </si>
  <si>
    <t>19.02.2013</t>
  </si>
  <si>
    <t>ШКАФ</t>
  </si>
  <si>
    <t>Прилавок Д/1 и 2 блюд ITERMA МЭ-У-1500/700/01</t>
  </si>
  <si>
    <t>Стеллаж STILLAG 1200*500*1850</t>
  </si>
  <si>
    <t>Стеллаж STILLAG 1500*500*1850</t>
  </si>
  <si>
    <t>Стол Пристенный 1200*700*850...870</t>
  </si>
  <si>
    <t>Ванна моечная двойная "ВМ2"</t>
  </si>
  <si>
    <t>Ванна моечная двойная "ВМ2" 600**1150*850</t>
  </si>
  <si>
    <t>Рукомойник "ВМ11"400*310*200</t>
  </si>
  <si>
    <t>Электроплита 4-х конф.с ж/шкафом,ПЭС-4Ш 2004</t>
  </si>
  <si>
    <t>Стенд-короб "Расписание уроков"</t>
  </si>
  <si>
    <t>10.09.2010</t>
  </si>
  <si>
    <t>уголок школьника(1 комлект по 5 шт)</t>
  </si>
  <si>
    <t>02.07.2010</t>
  </si>
  <si>
    <t>Уголок-стенд "Школьная жизнь"</t>
  </si>
  <si>
    <t>Шкаф демонстрационный 1000*400*2000</t>
  </si>
  <si>
    <t>Учебный стенд</t>
  </si>
  <si>
    <t>Шкаф для документов широкий закрытый "Директор"</t>
  </si>
  <si>
    <t>24.03.2015</t>
  </si>
  <si>
    <t>Лестница-трансформер 4*4</t>
  </si>
  <si>
    <t>27.09.2012</t>
  </si>
  <si>
    <t>коллекция полезных ископаемых,плодов,семян</t>
  </si>
  <si>
    <t>Цифровой микроскоп D 70L</t>
  </si>
  <si>
    <t>01.11.2010</t>
  </si>
  <si>
    <t>Расп.Адм.Ич.мун.р-на  от 03.03.2011г. №94-р</t>
  </si>
  <si>
    <t>08.11.2011</t>
  </si>
  <si>
    <t>Стенды для учебного кабинета (комплект)</t>
  </si>
  <si>
    <t>29.09.2011</t>
  </si>
  <si>
    <t>Стенды для учебного кабинета (Комплект) 2</t>
  </si>
  <si>
    <t>Стенды для учебного кабинета (комплект) 3</t>
  </si>
  <si>
    <t>хореографический станок</t>
  </si>
  <si>
    <t>насос Wilo</t>
  </si>
  <si>
    <t>29.07.2014</t>
  </si>
  <si>
    <t>Шкаф для учебного кабинета 800*2140*440</t>
  </si>
  <si>
    <t>14.08.2014</t>
  </si>
  <si>
    <t>Шкаф для учебного кабинета 1110*2140*440</t>
  </si>
  <si>
    <t>Шкаф для учебного кабинета 1110*2140*440(полки)</t>
  </si>
  <si>
    <t>Стол учительский угловой</t>
  </si>
  <si>
    <t>Костюм  Снегурочки</t>
  </si>
  <si>
    <t>Шкаф для учебного кабинета 1860 х900х500</t>
  </si>
  <si>
    <t>Стол учительский угловой 1800*1600</t>
  </si>
  <si>
    <t>Макет автомата ММГ АК-74</t>
  </si>
  <si>
    <t>05.04.2010</t>
  </si>
  <si>
    <t>Щит баскетбольный 105*90 оргст. (без кольца и сетки)</t>
  </si>
  <si>
    <t>Стол демонстрационный химический с сантехникой</t>
  </si>
  <si>
    <t>Телевизор LED LG 42 серебристый</t>
  </si>
  <si>
    <t>Интерактивный музыкальный инструмент безконтактного взаимодействия Beamz C4</t>
  </si>
  <si>
    <t>Аппарат с тактильным вибратором для развития речи у слабослышащих детей АВКТ-Д-01 "Глобус"</t>
  </si>
  <si>
    <t>Комплект специализированного программного обеспечения для диагностики психического состояния "Эффектон Студио"</t>
  </si>
  <si>
    <t>Сенсорный уголок для зоны психологической разгрузки "Мечта"</t>
  </si>
  <si>
    <t>Светозвуковой зеркальный шар</t>
  </si>
  <si>
    <t>Интерактивный фиброоптический модуль с дистанционным управлением "Молния"</t>
  </si>
  <si>
    <t>уУстройство для увлажнения и ионизации воздуха (в том числе ароматизация) "Ionizer"</t>
  </si>
  <si>
    <t>Музыкальный центр с подборкой музыкальных композиций для релаксации LGXA-14</t>
  </si>
  <si>
    <t>Эргономичное ортопедическое кресло для снятия мышечного напряжения "Кресло-пуфик"</t>
  </si>
  <si>
    <t>Сухой басейн</t>
  </si>
  <si>
    <t>Комплект карт и игрового материала для психолога "Эмоции"</t>
  </si>
  <si>
    <t>Многофункциональный куб с динамической подсветкой LightCube с аксессуарами</t>
  </si>
  <si>
    <t>Комплект для игр с песком "Стол для игр с песком и водой"</t>
  </si>
  <si>
    <t>Теплица "Урожайка" 10/3 м</t>
  </si>
  <si>
    <t>договор №16/05-2016 от 16.05.16 г.</t>
  </si>
  <si>
    <t>Пост. Админ. Ич.р-на от 22.02.2017 г. № 81</t>
  </si>
  <si>
    <t>Игрушка Лего Майндстромс</t>
  </si>
  <si>
    <t>договор б/н от 24.02.16 г.</t>
  </si>
  <si>
    <t>договор № 28 от 09.03.16 г.</t>
  </si>
  <si>
    <t>Стеллаж двухсторонний ученический (полки меламин/ольха, м/к черный)</t>
  </si>
  <si>
    <t>мун. конт. №155 от 24.02.16 г.</t>
  </si>
  <si>
    <t>Стеллаж двухсторонний ученический полки меламин/ольха, м/к черный)</t>
  </si>
  <si>
    <t>Доска магнитная 3-х элементная ДН-32К (мел/маркер)</t>
  </si>
  <si>
    <t>мун.конт. №821 от 05.07.16 г.</t>
  </si>
  <si>
    <t>Стенд дем.3-х секционный</t>
  </si>
  <si>
    <t>Информационная доска ДО-1210м</t>
  </si>
  <si>
    <t>Циркуляционный насос DAB BPH</t>
  </si>
  <si>
    <t>договор №039 от 15.12.16 г.</t>
  </si>
  <si>
    <t>Стеллаж библиотечный двухсторонний</t>
  </si>
  <si>
    <t>мун.контр.№155 от 24.02.16 г.</t>
  </si>
  <si>
    <t>Верстак комбинированный учебный</t>
  </si>
  <si>
    <t>мун.контр.№820 от 01.11.16 г.</t>
  </si>
  <si>
    <t>Настольная радиосистема с ручным передатчиком</t>
  </si>
  <si>
    <t>договор № 607 от 29.06.16г.</t>
  </si>
  <si>
    <t>Информационное табло</t>
  </si>
  <si>
    <t>приказ минобр №27 от 18.01.16</t>
  </si>
  <si>
    <t>Вибрационно-световой индикатор «Пульсар-3» АаМз</t>
  </si>
  <si>
    <t>Доска магнитная 3-х элементная ДН-31М (200*75мел)</t>
  </si>
  <si>
    <t>мун.контр.№621 от 19.06.17 г.</t>
  </si>
  <si>
    <t>Пост. Админ. Ич.р-на от 02.10.2017 г. № 705</t>
  </si>
  <si>
    <t>Бензиновый триммер GGT-1900S 70/2/11</t>
  </si>
  <si>
    <t>договор №0207/17 от 31.08.17</t>
  </si>
  <si>
    <t>Проектор BENQ MW533</t>
  </si>
  <si>
    <t>мун. Контракт №01-18 на поставку от 20.02.18</t>
  </si>
  <si>
    <t>Пост. Админ. Ич.р-на от 03.12.2018 г. № 650</t>
  </si>
  <si>
    <t>Сигнализатор САКЗ-МК2-ДN50-НД (СН+СО) с клапаном КЗГЭМ</t>
  </si>
  <si>
    <t>договор поставки № 20/8 от 13.08.2018 г.</t>
  </si>
  <si>
    <t>Автомат Калашникова (Муляж)</t>
  </si>
  <si>
    <t>договор поставки № 25 от 17.08.2018 г.</t>
  </si>
  <si>
    <t>Зонт вытяжн.островной с жироулавливающим лабиринтным фильтром</t>
  </si>
  <si>
    <t>мун. контракт №1452 от 25.12.2018 г.</t>
  </si>
  <si>
    <t>Пост. Админ. Ич.р-на от 11.04.2019 г. № 143</t>
  </si>
  <si>
    <t>Стеллаж для тарелок и стаканов</t>
  </si>
  <si>
    <t>Behringer X1832USB микшерный пульт (сигнальный кабель, колоночный кабель)</t>
  </si>
  <si>
    <t>договор №808 от 21.12.2018</t>
  </si>
  <si>
    <t>AKGgWMS40 Mini2 vocal set вокальная радиосистема (сигнальный кабель, аудио кабель, сигнальный кабель)</t>
  </si>
  <si>
    <t>договор поставки №062817 от 07.12.2018 г.</t>
  </si>
  <si>
    <t>Документ-камера DOKO</t>
  </si>
  <si>
    <t>набор посуды и лабораторных принадлежностей</t>
  </si>
  <si>
    <t>18.12.2018</t>
  </si>
  <si>
    <t>мун. Контракт №1068 от 02.11.2018 г.</t>
  </si>
  <si>
    <t>микролаборатория для химического эксперимента</t>
  </si>
  <si>
    <t>17.12.2018</t>
  </si>
  <si>
    <t>мун. контракт №1075 от 05.12.2018 г.</t>
  </si>
  <si>
    <t>ИНТЕРАКТИВНАЯ ДОСКА</t>
  </si>
  <si>
    <t xml:space="preserve">Расп.Адм.Ич.мун.р-на  от 26.01.2011г. №20-р </t>
  </si>
  <si>
    <t>учебно-наглядные пособия таблицы</t>
  </si>
  <si>
    <t>Расп.Адм.Ич.мун.р-на  от 23.09.2013г. №185-р</t>
  </si>
  <si>
    <t>.Блок базовый ББ СОУЭ Блюз2</t>
  </si>
  <si>
    <t>Блок линейный БЛ 1  СОУЭ Блюз2</t>
  </si>
  <si>
    <t>Сантизатор "Ямаха"</t>
  </si>
  <si>
    <t>списано пост Админ. №172 от 27.03.17 г.</t>
  </si>
  <si>
    <t>цифровая камера</t>
  </si>
  <si>
    <t>музыкальный центр</t>
  </si>
  <si>
    <t>газовый счетчик</t>
  </si>
  <si>
    <t>мультимедийный проектор</t>
  </si>
  <si>
    <t>насос К20/30</t>
  </si>
  <si>
    <t>Видеокамера Canon MD101</t>
  </si>
  <si>
    <t>рубанок</t>
  </si>
  <si>
    <t>проектор BENQ VP 525P</t>
  </si>
  <si>
    <t>Швейная машинкаBrother XL-5060</t>
  </si>
  <si>
    <t>Жарочный шкаф ШЭЖ-902</t>
  </si>
  <si>
    <t>стенд 2</t>
  </si>
  <si>
    <t>Стенд 5</t>
  </si>
  <si>
    <t>радио система с микрофонами</t>
  </si>
  <si>
    <t>стенд 6</t>
  </si>
  <si>
    <t>стенд 7</t>
  </si>
  <si>
    <t>Игра Лего</t>
  </si>
  <si>
    <t>Газовая плита Лада 14120-02Газовая плита Лада 14120-02</t>
  </si>
  <si>
    <t>станки деревообрабатывающие</t>
  </si>
  <si>
    <t>станок сверлильный</t>
  </si>
  <si>
    <t>переплетная машина</t>
  </si>
  <si>
    <t>проектор Epson</t>
  </si>
  <si>
    <t>Клапан КЭГ-9720-3/4" 220в</t>
  </si>
  <si>
    <t>Договор поставки № 60/13
 от 25.09.2013 г.</t>
  </si>
  <si>
    <t>Расп.Адм.Ич.мун.р-на  от 31.12.2013г. №248-р</t>
  </si>
  <si>
    <t>Мультимедийный проектор EPSON EB-X</t>
  </si>
  <si>
    <t>Договор поставки б/н
 от 25.11.2013 г.</t>
  </si>
  <si>
    <t>Холодильник INDRSIT SB200</t>
  </si>
  <si>
    <t>Договор розничной купли-продажи дистанционным способом б/н от 26.11.2013 г.</t>
  </si>
  <si>
    <t>Насос К 20/30 4 кВт</t>
  </si>
  <si>
    <t>Договор поставки № 038/13
 от 22.11.2013</t>
  </si>
  <si>
    <t>шкаф для учебного кабинета</t>
  </si>
  <si>
    <t>Телевизор Erisson 32LEJ02                           4 шт.</t>
  </si>
  <si>
    <t>оборудование для кабинета информатики</t>
  </si>
  <si>
    <t>13.12.2011.</t>
  </si>
  <si>
    <t xml:space="preserve">Расп.Адм.Ич.мун.р-на  от 23.09.2013г. №185-р </t>
  </si>
  <si>
    <t>прибор приемно-контрольный МСА</t>
  </si>
  <si>
    <t>31.12..2007</t>
  </si>
  <si>
    <t>Пост. Админ. Ич.р-на от 14.03.2016 г. № 179</t>
  </si>
  <si>
    <t>Цифровой микроскоп LEVENHUK D  21 NG</t>
  </si>
  <si>
    <t>Таблица по математике</t>
  </si>
  <si>
    <t>Котел Cap 3ЭМ100</t>
  </si>
  <si>
    <t>Пост. Админ. Ич.р-на от 01.12.2014 г. № 806</t>
  </si>
  <si>
    <t>Телевизор  ж/к</t>
  </si>
  <si>
    <t>Навигационный контроллер "ARNAVI GPS/GLONASS" + наушники и микрофон SVEN MK-150</t>
  </si>
  <si>
    <t>Телевизор LCD ERISSON 42LEB15</t>
  </si>
  <si>
    <t>Телевизор LCD SUPRA STV-LC40T400</t>
  </si>
  <si>
    <t>Телевизор LCD ROLSEN RL-39D1307</t>
  </si>
  <si>
    <t>Плоскостное сооружение</t>
  </si>
  <si>
    <t>16.10.2014</t>
  </si>
  <si>
    <t>Жалюзи вертикальные мультифактурные(2570*2300)</t>
  </si>
  <si>
    <t>Кафедра-трибуна</t>
  </si>
  <si>
    <t>Ветрина для кубков</t>
  </si>
  <si>
    <t>Шкаф в кабинет технологии</t>
  </si>
  <si>
    <t>Щит баскетбольный</t>
  </si>
  <si>
    <t>18.11.2014</t>
  </si>
  <si>
    <t>Щит баскетбольный.</t>
  </si>
  <si>
    <t>03.12.2014</t>
  </si>
  <si>
    <t>Телевизор LED DNS 42AK9000</t>
  </si>
  <si>
    <t>Ванная моечная 1490х530х870,3 секции</t>
  </si>
  <si>
    <t>Ванная моечная 1100х530х870,2 секции</t>
  </si>
  <si>
    <t>Ванная моечная 5300х530х870,1секции</t>
  </si>
  <si>
    <t>Плита электрическая ЭПШЧ-9-4-18Э АЛЕНТА</t>
  </si>
  <si>
    <t>Кипятильник подключенный к водопроводу</t>
  </si>
  <si>
    <t>Мармит для первых блюд</t>
  </si>
  <si>
    <t>Тахограф Меркурий ТА001 без GPS</t>
  </si>
  <si>
    <t>Фтоаппарат Canon 600 D</t>
  </si>
  <si>
    <t>Лего EVЗ</t>
  </si>
  <si>
    <t>Ресурсный набор ЕVЗ -лего</t>
  </si>
  <si>
    <t>Витрина для кубков</t>
  </si>
  <si>
    <t>Шкаф для учебного кабинета 800*2100*450 (полки)</t>
  </si>
  <si>
    <t>16.02.2015</t>
  </si>
  <si>
    <t>Шкаф для учебного кабинета 800*2100*600 (штанга)</t>
  </si>
  <si>
    <t>Столы разделочные 1200х600х870</t>
  </si>
  <si>
    <t>Стелаж с 4-я сплошными полками</t>
  </si>
  <si>
    <t>электромясорубка бытовая</t>
  </si>
  <si>
    <t>Шкаф для чистой посуды</t>
  </si>
  <si>
    <t>Стол для посуды</t>
  </si>
  <si>
    <t>договор б/н от 04.05.16 г.</t>
  </si>
  <si>
    <t>Пост. Админ. Ич.р-на от 22.02.2017 г. № 80</t>
  </si>
  <si>
    <t>Бензиновый триммер GGT-1500T</t>
  </si>
  <si>
    <t>накладная № 101 от 07.06.16</t>
  </si>
  <si>
    <t>Активная акустическая система INVOTONE IPS 15LA</t>
  </si>
  <si>
    <t>дог. № 160413  от 13.04.16</t>
  </si>
  <si>
    <t>Микшер аналоговый INVOTONE</t>
  </si>
  <si>
    <t>Машина посудомоечная МПФм 30</t>
  </si>
  <si>
    <t>договор б/н от 23.03.16 г.</t>
  </si>
  <si>
    <t>Морозильная камера Орск 145 01 для организации учебного процесса</t>
  </si>
  <si>
    <t>договор б/н от 05.04.16 г.</t>
  </si>
  <si>
    <t>Доска настенная 3-х элементная ДН-32М</t>
  </si>
  <si>
    <t xml:space="preserve">мун.конт. № 291 от 22.03.16 </t>
  </si>
  <si>
    <t>Шкаф широкий закрытый 854*450*2010</t>
  </si>
  <si>
    <t>Видеорегистратор Optimus AHDR-2016N</t>
  </si>
  <si>
    <t>договор б/н от 16.06.17 г.</t>
  </si>
  <si>
    <t>Пост. Админ. Ич.р-на от 02.10.2017 г. № 702</t>
  </si>
  <si>
    <t>блок СКЗИ тахографа НМК-2</t>
  </si>
  <si>
    <t>договор №86-Т/18 от 08.10.18</t>
  </si>
  <si>
    <t>Пост. Админ. Ич.р-на от 03.12.2018 г. № 649</t>
  </si>
  <si>
    <t>01.01.2004г.</t>
  </si>
  <si>
    <t xml:space="preserve">Казна </t>
  </si>
  <si>
    <t>Расп.Адм.Ич.мун.р-на  от 31.12.2013 г. №252-р  в опер. упр. ДШИ</t>
  </si>
  <si>
    <t>15.04.2013г.</t>
  </si>
  <si>
    <t>изъято в казну из МФЦ, распр. Адм. Ич.мун. р-на 
от 31.12.2013 г. № 256-р</t>
  </si>
  <si>
    <t xml:space="preserve">Расп.Адм.Ич.мун.р-на  от 31.12.2013 г. № 253-р
 в опер. упр. ЦОМУ </t>
  </si>
  <si>
    <t>Расп.Адм.Ич.мун.р-на  от 03.02.2014 г. № 7-р
 в опер. упр. Упр. Образования</t>
  </si>
  <si>
    <t>Итого</t>
  </si>
  <si>
    <t>Администрация Ичалковского муниципального района Республики  Мордовия</t>
  </si>
  <si>
    <t>431640, РМ, Ичалковский район, с. Кемля, ул. Советская, 62</t>
  </si>
  <si>
    <t>ОГРН 1021300711695 
24.12.2002 г.</t>
  </si>
  <si>
    <t>Устав Ичал-го мун-го района РМ принят Ичалковским районным Советом депутатов, решение № 67 от 17.08.2005 г.</t>
  </si>
  <si>
    <t>Финансовое  управление администрации Ичалковского муниципального района Республики  Мордовия</t>
  </si>
  <si>
    <t>ОГРН 1071310000277
13.02.2007 г.</t>
  </si>
  <si>
    <t>Положение о Финансовом упр-и адми-ции Ичал-го мун.-го р-на РМ, утверждено решением Совета депутатов Ичал-го мун-го р-на от 21.12.2006 г. № 149</t>
  </si>
  <si>
    <t xml:space="preserve">Управление образования администрации Ичалковского муниципального района </t>
  </si>
  <si>
    <t>ОГРН 1131310000040
20.03.2013 г.</t>
  </si>
  <si>
    <t>Решение Совета депутатов Ичал-го мун-го р-на РМ "Об учреждении Управления образования админ-ии Ичал-го мун-го р-на" от 22.02.2013 г. № 74</t>
  </si>
  <si>
    <t xml:space="preserve">Муниципальное бюджетное учреждение дополнительного образования  "Ичалковская детская школа искусств" Ичалковского муниципального района Республики Мордовия </t>
  </si>
  <si>
    <t>ОГРН 1091310000847
 03.07.2009</t>
  </si>
  <si>
    <t>Устав муниципального бюджетного учреждения дополнительного образования "Ичалковская детская школа искусств"Ичалковского муниципального районаРМ, утвержден постановлением администрации Ичалковского муниципального района РМ №820 от 14.12.2015г.</t>
  </si>
  <si>
    <t xml:space="preserve">Муниципальное бюджетное учреждение дополнительного образования  "Ичалковская детско-юношеская спортивная школа" Ичалковского муниципального района Республики Мордовия </t>
  </si>
  <si>
    <t>ОГРН 1021300708912    
21.02.2002 г.</t>
  </si>
  <si>
    <t>Устав муниципального бюджетного учреждения дополнительного образования "Ичалковская детско-юношеская спортивная школа "Ичалковского муниципального районаРМ, утвержден постановлением администрации Ичалковского муниципального района РМ №836 от 15.12.2015г.</t>
  </si>
  <si>
    <t xml:space="preserve">Муниципальное казенное учреждение "Управление по эксплуатации административных зданий муниципальной собственности Ичалковского муниципального района" </t>
  </si>
  <si>
    <t>ОГРН 1111310000141
04.047.2011 г.</t>
  </si>
  <si>
    <t>Устав муниципального казенного учреждения "Управление по эксплуатации административных зданий муниципальной собственности Ичалковского муниципального района", утвержден постановлением администрации Ичалковского муниципального района РМ №150 от 28.03.2011г.</t>
  </si>
  <si>
    <t xml:space="preserve">Муниципальное казенное учреждение "Центр информационно-методического и технического обеспечения муниципальных учреждений Ичалковского муниципального района Республики  Мордовия" </t>
  </si>
  <si>
    <t>ОГРН 1091310000660
24.04.2009</t>
  </si>
  <si>
    <t>Устав муниципального казенного учреждения "Центр информационно-методического и технического обеспечения муниципальных учреждений Ичалковского муниципального района РМ", утвержден постановлением администрации Ичалковского муниципального района РМ №936 от 29.12.2010 г,.</t>
  </si>
  <si>
    <t>Муниципальное бюджетное учреждение "Центр культуры" Ичалковского муниципального района Республики Мордовия</t>
  </si>
  <si>
    <t>ОГРН 1121310000020   
12.01.2012 г.</t>
  </si>
  <si>
    <t>Устав муниципального бюджетного учреждения "Центр культуры "Ичалковского муниципального районаРМ, утвержден постановлением администрации Ичалковского муниципального района РМ №840 от 23.12.2011г.</t>
  </si>
  <si>
    <t xml:space="preserve">Муниципальное казенное учреждение "Центр обслуживания муниципальных учреждений Ичалковского муниципального района" </t>
  </si>
  <si>
    <t>ОГРН 1091310000484
05.03.2009 Г.</t>
  </si>
  <si>
    <t>Устав муниципальногоказенного учреждения "Центр обслуживания муниципальных учреждений Ичалковского муниципального района", утвержден постановлением администрации Ичалковского муниципального района РМ №82 от 12.02.2009г,.</t>
  </si>
  <si>
    <t xml:space="preserve">Муниципальное казенное учреждение "Объединенный межведомственный архив документов по личному составу Ичалковского муниципального района" </t>
  </si>
  <si>
    <t>ОГРН 1111310000130
04.04.2011</t>
  </si>
  <si>
    <t>Устав муниципального казенного учреждения "Объединенный межведомственный архив документов по личному составу Ичалковского муниципального района", утвержден постановлением администрации Ичалковского муниципального района РМ №149 от 25.03.2011г.</t>
  </si>
  <si>
    <t xml:space="preserve">Муниципальное казенное учреждение "Центр по делам гражданской обороны, чрезвычайным ситуациям и вопросам Единой дежурно-диспетчерской службы Ичалковского муниципального района" </t>
  </si>
  <si>
    <t>ОГРН 1101310000505
30.12.2010 г.</t>
  </si>
  <si>
    <t>Устав муниципального казенного учреждения "Центрпо делам гражданской обороны, чрезвычайным ситуациям и вопросам Единой дежурно-диспетчерской службы Ичалковского муниципального района", утвержден постановлением администрации Ичалковского муниципального района РМ №896 от22.12.2010 г,.</t>
  </si>
  <si>
    <t>Муниципальное дошкольное образовательное бюджетное учреждение «Ичалковский детский сад» Ичалковского муниципального района Республики Мордовия</t>
  </si>
  <si>
    <t>431655, РМ, Ичалковский район, с. Ичалки, ул. Чинченкова, д. 3</t>
  </si>
  <si>
    <t>ОГРН 1021300708967
26.10.2002 г.</t>
  </si>
  <si>
    <t>Устав муниципального дошкольного образовательного бюджетного учреждения "Ичалковский детский сад"Ичалковского муниципального районаРМ, утвержден постановлением администрации Ичалковского муниципального района РМ №862 от 22.12.2015г.</t>
  </si>
  <si>
    <t>Муниципальное дошкольное образовательное бюджетное учреждение "Кемлянский  детский сад комбинированнного вида» Ичалковского муниципального района Республики Мордовия</t>
  </si>
  <si>
    <t>431640,  РМ, Ичалковский район, с. Кемля, 
пер.Больничный,д.11</t>
  </si>
  <si>
    <t>ОГРН 1021300708945
26.10.2002 г.</t>
  </si>
  <si>
    <t>Устав муниципального дошкольного образовательного бюджетного учреждения "Кемлянский детский сад комбинированного вида" Ичалковского муниципального районаРМ, утвержден постановлением администрации Ичалковского муниципального района РМ №863 от 22.12.2015г.</t>
  </si>
  <si>
    <t>Муниципальное бюджетное дошкольное образовательное  учреждение "Кемлянский  детский сад "Радуга" комбинированного вида» Ичалковского муниципального района 
Республики Мордовия</t>
  </si>
  <si>
    <t>431640, РМ, Ичалковский район, с. Кемля, 2-й Советский пер., д. 24</t>
  </si>
  <si>
    <t>ОГРН 1151310000236 от 18.11.2015 г.</t>
  </si>
  <si>
    <t>Устав муниципального бюджетного дошкольного образовательного  учреждения "Кемлянский  детский сад "Радуга" комбинированного вида» Ичалковского муниципального района Республики Мордовия № 616 от 05.12.2015 г.</t>
  </si>
  <si>
    <t>Муниципальное дошкольное образовательное бюджетное учреждение «Ладский  детский сад» Ичалковского муниципального района Республики Мордовия</t>
  </si>
  <si>
    <t>431650,  РМ, Ичалковский район, с. Лада, 
ул. Ленинская ,23</t>
  </si>
  <si>
    <t>ОГРН 1021300708868
26.10.2002 г.</t>
  </si>
  <si>
    <t>Устав муниципального дошкольного образовательного бюджетного учреждения "Ладский детский сад"Ичалковского муниципального районаРМ, утвержден постановлением администрации Ичалковского муниципального района РМ №854 от 22.12.2015г.</t>
  </si>
  <si>
    <t>Муниципальное дошкольное образовательное бюджетное учреждение «Оброченский  детский сад» Ичалковского муниципального района Республики Мордовия</t>
  </si>
  <si>
    <t>431630, РМ, Ичалковский район,  ст. Оброчное, 
ул. Мира, 2 «А»</t>
  </si>
  <si>
    <t>ОГРН 1021300708880
26.10.2002 г.</t>
  </si>
  <si>
    <t>Устав муниципального дошкольного образовательного бюджетного учреждения "Оброченский детский сад "Ичалковского муниципального районаРМ, утвержден постановлением администрации Ичалковского муниципального района РМ №856 от 22.12.2015г.</t>
  </si>
  <si>
    <t>Муниципальное дошкольное образовательное бюджетное учреждение «Оброченский  детский сад № 2» Ичалковского муниципального района Республики Мордовия</t>
  </si>
  <si>
    <t>431630,  РМ, Ичалковский район, с. Оброчное, 
ул. Юбилейная, 19</t>
  </si>
  <si>
    <t>ОГРН 1031304001596
12.11.2003 г.</t>
  </si>
  <si>
    <t>Устав муниципального дошкольного образовательного бюджетного учреждения "Оброчинский детский сад №2"Ичалковского муниципального районаРМ, утвержден постановлением администрации Ичалковского муниципального района РМ №850 от 22.12.2015г.</t>
  </si>
  <si>
    <t>Муниципальное дошкольное образовательное бюджетное учреждение «Смольненский  детский сад» Ичалковского муниципального района Республики Мордовия</t>
  </si>
  <si>
    <t>431660, РМ, Ичалковский район, пос. Смольный, 
ул. Заводская, 7</t>
  </si>
  <si>
    <t>ОГРН 1021300708934
26.10.2002 г.</t>
  </si>
  <si>
    <t>Устав муниципального дошкольного образовательного бюджетного учреждения "Смольненский детский сад"Ичалковского муниципального районаРМ, утвержден постановлением администрации Ичалковского муниципального района РМ №849 от 22.12.2015г.</t>
  </si>
  <si>
    <t>Муниципальное образовательное бюджетное учреждение «Баевская начальная общеобразовательная школа» Ичалковского муниципального района Республики Мордовия</t>
  </si>
  <si>
    <t>431656, РМ, Ичалковский район, д. Баево, 
ул. 1 Мая, 19 а</t>
  </si>
  <si>
    <t>ОГРН 1021300708373
21.10.2002 г.</t>
  </si>
  <si>
    <t>Устав муниципального общеобразовательного бюджетного учреждения "Баевская начальная общеобразовательная школа"Ичалковского муниципального районаРМ, утвержден постановлением администрации Ичалковского муниципального района РМ №869 от 24.12.2015г,.</t>
  </si>
  <si>
    <t>Муниципальное образовательное бюджетное учреждение «Берегово-Сыресевская средняя общеобразовательная школа» Ичалковского муниципального района Республики Мордовия</t>
  </si>
  <si>
    <t>431662, РМ, Ичалковский район, с. Береговые Сыреси, ул. Советская, 7 «Б»</t>
  </si>
  <si>
    <t>ОГРН 1021300708417
22.10.2002 г.</t>
  </si>
  <si>
    <t>Устав муниципального общеобразовательного бюджетного учреждения "Берегово-Сыресевская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№848 от 22.12.2015 г,.</t>
  </si>
  <si>
    <t>Муниципальное образовательное бюджетное учреждение «Гуляевская средняя  общеобразовательная школа» Ичалковского муниципального района Республики Мордовия</t>
  </si>
  <si>
    <t>ОГРН 1021300708857
26.10.2002 г.</t>
  </si>
  <si>
    <t>Устав муниципального общеобразовательного бюджетного учреждения "Гуляевская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№852 от 22.12.2015г,.</t>
  </si>
  <si>
    <t>Муниципальное образовательное бюджетное учреждение «Ичалковская средняя  общеобразовательная школа» Ичалковского муниципального района Республики Мордовия</t>
  </si>
  <si>
    <t>ОГРН 1021300708450
22.10.2002 г.</t>
  </si>
  <si>
    <t>Устав муниципального общеобразовательного бюджетного учреждения "Ичалковская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№875 от 24.12.2015г.</t>
  </si>
  <si>
    <t>Муниципальное образовательное бюджетное учреждение «Кемлянская средняя  общеобразовательная школа» Ичалковского муниципального района Республики Мордовия</t>
  </si>
  <si>
    <t>431640,  РМ, Ичалковский район, с. Кемля, ул. Советская, 68 а</t>
  </si>
  <si>
    <t>ОГРН 1021300709143
29.10.2002 г.</t>
  </si>
  <si>
    <t>Устав муниципального общеобразовательного бюджетного учреждения "Кемлянская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№876 от 24.12.2015г,.</t>
  </si>
  <si>
    <t>Муниципальное образовательное бюджетное учреждение «Кергудская основная образовательная школа» Ичалковского муниципального района Республики Мордовия</t>
  </si>
  <si>
    <t>ОГРН 1021300709176
29.10.2002 г.</t>
  </si>
  <si>
    <t>Устав муниципального общеобразовательного бюджетного учреждения "«Кергудская основная общеобразовательная школа"Ичалковского муниципального районаРМ, утвержден постановлением администрации Ичалковского муниципального района РМ №874 от 24.12.2015г,.</t>
  </si>
  <si>
    <t>Муниципальное образовательное бюджетное учреждение «Ладская средняя  общеобразовательная школа» Ичалковского муниципального района Республики Мордовия</t>
  </si>
  <si>
    <t>431650,  РМ,. Ичалковский район, с. Лада, ул. Ленинская 2</t>
  </si>
  <si>
    <t>ОГРН 1021300708395
21.10.2002 г.</t>
  </si>
  <si>
    <t>Устав муниципального общеобразовательного бюджетного учреждения "Ладская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№878 от 24.12.2015 г,.</t>
  </si>
  <si>
    <t>Муниципальное образовательное бюджетное учреждение «Оброченская средняя  общеобразовательная школа» Ичалковского муниципального района Республики Мордовия</t>
  </si>
  <si>
    <t>431631, РМ, Ичалковский район, с. Оброчное, ул. Ленина, 106</t>
  </si>
  <si>
    <t>ОГРН 1021300708879
26.10.2002 г.</t>
  </si>
  <si>
    <t>Устав муниципального общеобразовательного бюджетного учреждения "Оброченская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№877 от 24.12.2015г,.</t>
  </si>
  <si>
    <t>Муниципальное образовательное бюджетное учреждение «Октябрьская  основная образовательная школа» Ичалковского муниципального района Республики Мордовия</t>
  </si>
  <si>
    <t>ОГРН 1021300708384
21.10.2002 г.</t>
  </si>
  <si>
    <t>Устав муниципального общеобразовательного бюджетного учреждения "Октябрьскаая основная общеобразовательная школа"Ичалковского муниципального районаРМ, утвержден постановлением администрации Ичалковского муниципального района РМ №853  от  22.12.2015г.</t>
  </si>
  <si>
    <t>Муниципальное образовательное бюджетное учреждение «Пермеевская  основная образовательная школа» Ичалковского муниципального района Республики Мордовия</t>
  </si>
  <si>
    <t>431645, РМ, Ичалковский район, с. Пермеево, ул. Садовая, 5</t>
  </si>
  <si>
    <t>ОГРН 1021300708340
21.10.2002 г.</t>
  </si>
  <si>
    <t>Устав муниципального общеобразовательного бюджетного учреждения "Пермеевская  основная общеобразовательная школа"Ичалковского муниципального районаРМ, утвержден постановлением администрации Ичалковского муниципального района РМ №872от 24.12.2015г,.</t>
  </si>
  <si>
    <t>Муниципальное образовательное бюджетное учреждение "Рождественская средняя  общеобразовательная школа» Ичалковского муниципального района Республики Мордовия</t>
  </si>
  <si>
    <t>ОГРН 1021300709121
29.10.2002 г.</t>
  </si>
  <si>
    <t>Устав муниципального общеобразовательного бюджетного учреждения "Рождественская средняя общеобразовательная школа"Ичалковского муниципального районаРМ, утвержден постановлением администрации Ичалковского муниципального района РМ №879 от 24.12.2015г,.</t>
  </si>
  <si>
    <t>Муниципальное образовательное бюджетное учреждение «Смольненская основная образовательная школа» Ичалковского муниципального района Республики Мордовия</t>
  </si>
  <si>
    <t>ОГРН 1021300708483
22.10.2002 г.</t>
  </si>
  <si>
    <t>Устав муниципального общеобразовательного бюджетного учреждения "Смольненская основная общеобразовательная школа"Ичалковского муниципального районаРМ, утвержден постановлением администрации Ичалковского муниципального района РМ №868 от 24.12.2015г,.</t>
  </si>
  <si>
    <t xml:space="preserve">нет </t>
  </si>
  <si>
    <t>Муниципальное унитарное предприятие "Торговый рынок Ичалковского муниципального района Республики Мордовия"</t>
  </si>
  <si>
    <t>431640 РМ,Ичалковский район, с. Кемля,ул. Советская,д. 62</t>
  </si>
  <si>
    <t>1101310000440 от 18 ноября 2010 г.</t>
  </si>
  <si>
    <t>Устав МУП "Торговый рынок Ичалковского муниципального района", утвержденный постановлением администрации Ичалковского муницпального района от 25.10. 2010 г. № 730</t>
  </si>
  <si>
    <t>МФУ Коника</t>
  </si>
  <si>
    <t>01.07.2015</t>
  </si>
  <si>
    <t>Монитор  LCD "Samsung 17" c веб.камерой</t>
  </si>
  <si>
    <t>16.12.2010</t>
  </si>
  <si>
    <t>Монитор</t>
  </si>
  <si>
    <t>Монитор "LCD LG 17" L 1750 SQ</t>
  </si>
  <si>
    <t>Ноутбук</t>
  </si>
  <si>
    <t>05.03.2010</t>
  </si>
  <si>
    <t>Ноутбук Samsung</t>
  </si>
  <si>
    <t>31.12.2011</t>
  </si>
  <si>
    <t>Ноутбук ASUS K52Jt</t>
  </si>
  <si>
    <t>28.12.2011</t>
  </si>
  <si>
    <t>Принтер лазерный CANON LBP-1120</t>
  </si>
  <si>
    <t>Принтер лазерный самсунг ВА0000000170</t>
  </si>
  <si>
    <t>Системный блок</t>
  </si>
  <si>
    <t>Ноутбук Asus x551</t>
  </si>
  <si>
    <t>01.07.2014</t>
  </si>
  <si>
    <t>04.05.2005</t>
  </si>
  <si>
    <t>Принтер "Самсунг"</t>
  </si>
  <si>
    <t>16.03.2004</t>
  </si>
  <si>
    <t>Процессор</t>
  </si>
  <si>
    <t>05.04.2005</t>
  </si>
  <si>
    <t>Система оперативной связи "Регион"</t>
  </si>
  <si>
    <t>01.02.1995</t>
  </si>
  <si>
    <t>Компьютер</t>
  </si>
  <si>
    <t>05.10.2005</t>
  </si>
  <si>
    <t>Нетбук Х100е</t>
  </si>
  <si>
    <t>29.01.2013</t>
  </si>
  <si>
    <t>Процессор с комплектующими</t>
  </si>
  <si>
    <t>01.04.2005</t>
  </si>
  <si>
    <t>Процессор  INTEL PENTIUM 4-200</t>
  </si>
  <si>
    <t>16.02.2005</t>
  </si>
  <si>
    <t>01.03.2005</t>
  </si>
  <si>
    <t>МФУ Самсунг лазерный принтер,сканер, копир А4</t>
  </si>
  <si>
    <t>01.06.2010</t>
  </si>
  <si>
    <t>26.08.2008</t>
  </si>
  <si>
    <t>Компьютер в комплекте</t>
  </si>
  <si>
    <t>20.09.2010</t>
  </si>
  <si>
    <t>системный блок пентиум 4 и монитор1</t>
  </si>
  <si>
    <t>14.12.2006</t>
  </si>
  <si>
    <t>Принтер струйный EPSON ST 1410</t>
  </si>
  <si>
    <t>Принтер Canon LBP-2900</t>
  </si>
  <si>
    <t>23.05.2008</t>
  </si>
  <si>
    <t>Прцессор</t>
  </si>
  <si>
    <t>03.03.2010</t>
  </si>
  <si>
    <t>Монитор  LG 17 "FlatronF720P"</t>
  </si>
  <si>
    <t>02.08.2006</t>
  </si>
  <si>
    <t>Процессор INTEL PENTIUM 4-2400</t>
  </si>
  <si>
    <t>09.12.2009</t>
  </si>
  <si>
    <t>Копировальный аппарат Xerok WC 5016</t>
  </si>
  <si>
    <t>системный блок пентиум 4 и монитор</t>
  </si>
  <si>
    <t>Копир CANON ФС-108</t>
  </si>
  <si>
    <t>27.02.2007</t>
  </si>
  <si>
    <t>Монитор "LCD  17"</t>
  </si>
  <si>
    <t>06.12.2006</t>
  </si>
  <si>
    <t>25.03.2010</t>
  </si>
  <si>
    <t>КОМПЬЮТЕР В КОМПЛЕКТЕ  5 пред.</t>
  </si>
  <si>
    <t>17.06.2010</t>
  </si>
  <si>
    <t>Монитор "Samsung 17" SM 797 MB</t>
  </si>
  <si>
    <t>28.06.2006</t>
  </si>
  <si>
    <t>Монитор  LG 17 "Flatron720"</t>
  </si>
  <si>
    <t>01.02.2005</t>
  </si>
  <si>
    <t>ПК Formoza  CL280</t>
  </si>
  <si>
    <t>Рабочая станция</t>
  </si>
  <si>
    <t>15.10.2014</t>
  </si>
  <si>
    <t>ПК Formoza C290</t>
  </si>
  <si>
    <t>18.04.2006</t>
  </si>
  <si>
    <t>Монитор  "Самсунг"</t>
  </si>
  <si>
    <t>01.04.2004</t>
  </si>
  <si>
    <t>Принтер  Canon LBP-1120</t>
  </si>
  <si>
    <t>Компьютер  Формоза</t>
  </si>
  <si>
    <t>Копир CANON NP-6512</t>
  </si>
  <si>
    <t>17.04.2006</t>
  </si>
  <si>
    <t>Ксерокс  XEROX  XE 84</t>
  </si>
  <si>
    <t>01.03.2002</t>
  </si>
  <si>
    <t>Ксерокс Минолта</t>
  </si>
  <si>
    <t>01.07.2004</t>
  </si>
  <si>
    <t>Ксерокс ХС-580</t>
  </si>
  <si>
    <t>01.11.1999</t>
  </si>
  <si>
    <t>Персональный компьютер</t>
  </si>
  <si>
    <t>15.12.2005</t>
  </si>
  <si>
    <t>Принтер,сканер,копир МФУ Самсунг</t>
  </si>
  <si>
    <t xml:space="preserve">Копир-принтер-сканер </t>
  </si>
  <si>
    <t>Персональный компьютер Core 2 Duo E7500</t>
  </si>
  <si>
    <t>13.08.2010</t>
  </si>
  <si>
    <t>Копир принтер</t>
  </si>
  <si>
    <t>изъято Пост. Админ. № 872 от 29.12.2017 г. из финуправления</t>
  </si>
  <si>
    <t>ИБП</t>
  </si>
  <si>
    <t>Принтер</t>
  </si>
  <si>
    <t>Сканер Epson Perfection V37 gkfyitnysq, CCD,4800x9600 dpi,USB 2.0</t>
  </si>
  <si>
    <t>5 592,00</t>
  </si>
  <si>
    <t>37 268,00</t>
  </si>
  <si>
    <t>35 591,70</t>
  </si>
  <si>
    <t>33 299,00</t>
  </si>
  <si>
    <t>26 710,66</t>
  </si>
  <si>
    <t>5 656,92</t>
  </si>
  <si>
    <t>6 313,65</t>
  </si>
  <si>
    <t>39 730,00</t>
  </si>
  <si>
    <t>Копир Принтер  15.05.2007</t>
  </si>
  <si>
    <t>изъято Пост. Админ. № 872 от 29.12.2017 г. на баланс администрации</t>
  </si>
  <si>
    <t>Финансовое управление 
администрации Ичалковского мун-го р-на РМ</t>
  </si>
  <si>
    <t>ИБП  15.05.2007</t>
  </si>
  <si>
    <t>Монитор сервер  15.05.2007</t>
  </si>
  <si>
    <t>Принтер   15.05.2007</t>
  </si>
  <si>
    <t>Рабочая станция  15.05.2007</t>
  </si>
  <si>
    <t>Сервер   15.05.2007</t>
  </si>
  <si>
    <t>Структурированная кабельная система  19.12.2007</t>
  </si>
  <si>
    <t>Копировальный аппарат  12.02.2007</t>
  </si>
  <si>
    <t>Принтер  15.05.2007</t>
  </si>
  <si>
    <t>Принтер  12.02.2007</t>
  </si>
  <si>
    <t>Системный блок   12.02.2007</t>
  </si>
  <si>
    <t>Принтер 15.05.2007</t>
  </si>
  <si>
    <t>ИБП APCSUA  1000L SMART-UPC</t>
  </si>
  <si>
    <t xml:space="preserve">Рабочая станция  </t>
  </si>
  <si>
    <t>Сканер Epson Perfectijn v37</t>
  </si>
  <si>
    <t>Принтер HP Laser Jet p3015DN</t>
  </si>
  <si>
    <t>Cервер CUPERMICRO C602 XDRL-IF-O/Xeon E5-2620</t>
  </si>
  <si>
    <t>Системный блок (Абрамова)</t>
  </si>
  <si>
    <t>Системный блок (Андронова)</t>
  </si>
  <si>
    <t>МФУ</t>
  </si>
  <si>
    <t>Рабочая станция (Исакова)</t>
  </si>
  <si>
    <t>3. Управление образования администрации Ичалковского муниципального района Республики Мордовия</t>
  </si>
  <si>
    <t>Управление образования 
администрации Ичал-го мун-го р-на</t>
  </si>
  <si>
    <t>Компьютер 2</t>
  </si>
  <si>
    <t>Мобильный ПК TOSHIBA</t>
  </si>
  <si>
    <t>компьютер в сборе(систем блок,програмн обеспеч,манитор,клавиатура,мышь,     принтер)</t>
  </si>
  <si>
    <t>38 998,85</t>
  </si>
  <si>
    <t>договор поставки товара от 20.03.2017 г.</t>
  </si>
  <si>
    <t>Принтер Canon LBP-6030B</t>
  </si>
  <si>
    <t>Пост.Адм.Ич.мун.р-на  от 09.11.2018 г. № 580</t>
  </si>
  <si>
    <t>МФУ Canon I SENSYS MF3010</t>
  </si>
  <si>
    <t>договор поставки товара от 24.08.2018</t>
  </si>
  <si>
    <t>Пост.Адм.Ич.мун.р-на  от 03.12.2018г. № 638</t>
  </si>
  <si>
    <t xml:space="preserve">4. Муниципальное бюджетное учреждение дополнительного образования детей "Ичалковская детская школа искусств"  Ичалковского муниципального района Республики Мордовия </t>
  </si>
  <si>
    <t>Ноутбук Samsung R-517</t>
  </si>
  <si>
    <t>Ноутбук Lenovo IdealPad (B570e)</t>
  </si>
  <si>
    <t>МФУ Canon i-Sensys MF3010 принтер/копир/сканер</t>
  </si>
  <si>
    <t>Ноутбук ASUS X555LDXO010H в комплекте с мышью</t>
  </si>
  <si>
    <t>Принтер Canon LBP-6020B</t>
  </si>
  <si>
    <t>Зеркальная камера Canon EOS-110D Kit 15-55IS</t>
  </si>
  <si>
    <t>Ноутбук Lenovo</t>
  </si>
  <si>
    <t>договор №738 от 23.09.2016 г.</t>
  </si>
  <si>
    <t xml:space="preserve">Пост.Адм.Ич.мун.р-на  от 22.02.2017 г. № 69 </t>
  </si>
  <si>
    <t>МФУ Kyocera FS-1020MFP</t>
  </si>
  <si>
    <t>договор купли-продажи №1005/2017 от 21.12.17 г.</t>
  </si>
  <si>
    <t>Лазерный принтер Kyocera FS-1040 1102M23RUV (Лазерный принтер А4, 20 стр./мин)</t>
  </si>
  <si>
    <t>договор №623 от 20.12.17</t>
  </si>
  <si>
    <t>Ноутбук Aser</t>
  </si>
  <si>
    <t>договор купли-продажи № 698/8/2018 от 29.12.2018</t>
  </si>
  <si>
    <t>Пост.Адм.Ич.мун.р-на  от 11.04.2019 г. № 151</t>
  </si>
  <si>
    <t>Монитор LCD 19 "/ Samsung 920 NW</t>
  </si>
  <si>
    <t>ПК Фармоза D 3800</t>
  </si>
  <si>
    <t>Фотоаппарат цифровой CENON PowerShot A550</t>
  </si>
  <si>
    <t>Видеокамера</t>
  </si>
  <si>
    <t>Принтер HP Color LaserJet CP1215</t>
  </si>
  <si>
    <t>Факс Panasonic KX-FT984RU (термо, АОН)</t>
  </si>
  <si>
    <t>Рабочее место библиотекаря (Парадеево)</t>
  </si>
  <si>
    <t>Компьютер в сборе (системный блок,програмное обеспечение,манитор,клавиатура,мышь</t>
  </si>
  <si>
    <t>61 422,48</t>
  </si>
  <si>
    <t>договор поставки товара  от 22.03.2017 г.</t>
  </si>
  <si>
    <t>Принтер EPSON Stylus Photo 1410</t>
  </si>
  <si>
    <t>от рождест. школы</t>
  </si>
  <si>
    <t>Ноутбук Toshiba</t>
  </si>
  <si>
    <t>Принтер/копир/сканер/CANON Laser Base MF4018</t>
  </si>
  <si>
    <t>изъято из ДДТ пост. админ.от 29.08.18 г..№ 468</t>
  </si>
  <si>
    <t>МБУДОД "Ичалковский ДДТ" Ичалковского муниципального района РМ</t>
  </si>
  <si>
    <t>Ноутбук Samsung RV508-A01 Black №1</t>
  </si>
  <si>
    <t>Ноутбук Samsung RV508-A01 Black №2.</t>
  </si>
  <si>
    <t>Принтер НР LazerJet 1020</t>
  </si>
  <si>
    <t>Мультимедийный проектор ОПТОМА 522</t>
  </si>
  <si>
    <t>Цифровой фотоаппарат Samsung EC-DV100ZBPBRU</t>
  </si>
  <si>
    <t>Принтер HP Color LaserJet Pro CP1025</t>
  </si>
  <si>
    <t>Компьютер 2010</t>
  </si>
  <si>
    <t>Принтер Epson Stylus Photo 1410 A3,6-цветная, 15 стр/мин, ч/б, 15</t>
  </si>
  <si>
    <t>Ноутбук Lenovo IdeaPad B590</t>
  </si>
  <si>
    <t>Видеокамера Canon Legria Hf R 56 Brown 1CMOS 57xIS opt 3</t>
  </si>
  <si>
    <t>Принтер Сanoni-Sensysl BP-6020B</t>
  </si>
  <si>
    <t>МФУ Лазерный копир-принтер-сканер Kyocera</t>
  </si>
  <si>
    <t>МФУ HP LaserJet Pro M132a</t>
  </si>
  <si>
    <t>ноутбук Samsung RV508-A01 Black+Мышь Genius NetScroll</t>
  </si>
  <si>
    <t>договор поставки ноутбука №76 от 25.09.2018 г.</t>
  </si>
  <si>
    <t>Пост.Адм.Ич.мун.р-на  от 03.12.2018 г. № 640</t>
  </si>
  <si>
    <t>МФУ Canon MF211 принтер/сканер/копир</t>
  </si>
  <si>
    <t>Компьютер в сборе (рабочая станция) №2</t>
  </si>
  <si>
    <t>Компьютер в комплекте GIGA BYTE</t>
  </si>
  <si>
    <t>МФУ НР  LaserJet Pro M1132 (принтер/копир/сканер)</t>
  </si>
  <si>
    <t>Компьютер в сборе (рабочая станция) №1+колонки Genius SP-S200, black</t>
  </si>
  <si>
    <t>Принтер (Парадеево)</t>
  </si>
  <si>
    <t>Ноутбук (Парадеево)</t>
  </si>
  <si>
    <t>Компьютер CPU #E2160 Core 2 Duo 1.8 GHz s-775 1 Mb BOX</t>
  </si>
  <si>
    <t xml:space="preserve">Расп.Адм.Ич.мун.р-на  от 31.12.2009г. №795-р </t>
  </si>
  <si>
    <t>Ноутбук Lenovo IdeaPad G510 i3-4000M (2,4)/4G/1T</t>
  </si>
  <si>
    <t>Пост.Адм.Ич.мун.р-на  от 14.03.2016г. № 156</t>
  </si>
  <si>
    <t>Факс Panasonic KX-FT982RU-B(черный)</t>
  </si>
  <si>
    <t>Ноутбук Samsung RV513(A01)</t>
  </si>
  <si>
    <t xml:space="preserve">Расп.Адм.Ич.мун.р-на  от 29.12.2012г. №459-р </t>
  </si>
  <si>
    <t>Ноутбук MSI VR321X (9S7-131411-018)</t>
  </si>
  <si>
    <t>Факс на термобумаге Panasonic KX-FT984RUB</t>
  </si>
  <si>
    <t>Компьютер (в бухгалтерии)</t>
  </si>
  <si>
    <t>Ксерокс (в бухгалтерии)</t>
  </si>
  <si>
    <t>Принтер EPSON Stylus Photo R270_</t>
  </si>
  <si>
    <t xml:space="preserve">Компьютер в сборе №1 </t>
  </si>
  <si>
    <t>Компьютер в сборе №2</t>
  </si>
  <si>
    <t>Ноутбук Samsung RC520 (S05)</t>
  </si>
  <si>
    <t>Ноутбук Toshiba Satellite A300-29H 15.4"</t>
  </si>
  <si>
    <t>Копир CANON  FC (4 коп/мин, А4)</t>
  </si>
  <si>
    <t>Компьютер   LG</t>
  </si>
  <si>
    <t>Ксерокс</t>
  </si>
  <si>
    <t>Компьютер "FORMOZA"</t>
  </si>
  <si>
    <t>Компьютер в сборе №1</t>
  </si>
  <si>
    <t>Принтер EPSON Stylus Pyoto R270_</t>
  </si>
  <si>
    <t>Персональный компьютер INTEL PENTIUM-E6600 (в сборе)</t>
  </si>
  <si>
    <t>Принтер EPSON Stylus Photo L800</t>
  </si>
  <si>
    <t>Ноутбук Acer Aspire E1-572G-74508G1 TMnkk Core</t>
  </si>
  <si>
    <t>Ноутбук НР Pavilion 17-e102sr</t>
  </si>
  <si>
    <t>МФУ Canon MF 3010</t>
  </si>
  <si>
    <t>Ноутбук НР Compaq 225</t>
  </si>
  <si>
    <t>Ноутбук Acer ES1-520-35F2</t>
  </si>
  <si>
    <t>Принтер Epson  L800</t>
  </si>
  <si>
    <t>Ноутбук Lenovo 110</t>
  </si>
  <si>
    <t>договор купли-продажи №Ск1-000025 от 15.12.2016</t>
  </si>
  <si>
    <t>ПК DNS OFFICE 005(системный блок)</t>
  </si>
  <si>
    <t>договор купли-продажи №Ск1-000024 от 15.12.2016</t>
  </si>
  <si>
    <t>Системный блок ПК DNS</t>
  </si>
  <si>
    <t>15.6" ноутбук lenovo 110-15IBR (HD) Pentium N3710 (1.6)/4096/500/Intel</t>
  </si>
  <si>
    <t>Принтер Epson L120 (A4 720*720dpi)</t>
  </si>
  <si>
    <t xml:space="preserve">МФУ Samsung SL-M2070 (Принтер/копир/сканер) </t>
  </si>
  <si>
    <t>договор купли-продажи №В-00263249 от 19.10.17 г.</t>
  </si>
  <si>
    <t xml:space="preserve">МФУ Ricoh SP 150SUw (Принтер/копир/сканер/факс) </t>
  </si>
  <si>
    <t>договор купли-продажи №В-00263302 от 19.10.17 г.</t>
  </si>
  <si>
    <t>Компьютер в сборе лобаски дк</t>
  </si>
  <si>
    <t>договор купли-продажи №В-00031015 от 21.11.17 г.</t>
  </si>
  <si>
    <t xml:space="preserve">15.6" ноутбук asus </t>
  </si>
  <si>
    <t>договор купли-продажи №В-00312203 от 29.11.17 г.</t>
  </si>
  <si>
    <t>15.6" ноутбук asus D541SA-XX453T</t>
  </si>
  <si>
    <t>договор купли-продажи №В-00336136 от 15.12.17 г.</t>
  </si>
  <si>
    <t>Компьютер в сборе (процессор, плата, память, корпус, клавиатура, мышь)</t>
  </si>
  <si>
    <t>Компьютер в сборе (память, процессор, кулер)</t>
  </si>
  <si>
    <t>договор купли-продажи №В-00346850 от 22.12.17 г.</t>
  </si>
  <si>
    <t>Принтер Epson  L120</t>
  </si>
  <si>
    <t>Принтер лазерный HP LaserJet Pro M104a</t>
  </si>
  <si>
    <t>МФУ Epson L364</t>
  </si>
  <si>
    <t>договор купли-продажи №В-00351014 от 26.12.17 г.</t>
  </si>
  <si>
    <t>Компьютер в сборе (процессор, колонки, мыш, ,монитор)</t>
  </si>
  <si>
    <t>договор купли-продажи №В-00354163 от 28.12.17 г.</t>
  </si>
  <si>
    <t>Компьютер в сборе (процессор, память, плата, кулер, мышь, жесткий диск, монитор, клав)</t>
  </si>
  <si>
    <t>договор купли-продажи № В-00061955 от 21.02.18</t>
  </si>
  <si>
    <t>Монитор НР 27" 27 es silver-black</t>
  </si>
  <si>
    <t>догово купли-продажи № В-00061955 от 21.02.2018 г.</t>
  </si>
  <si>
    <t>Компьютер в сборе(процессор,память,плата,кулер,жесткий диск)</t>
  </si>
  <si>
    <t>МФУ Pantum M6700D</t>
  </si>
  <si>
    <t>догово купли-продажи № В-00100754 от 28.03.2018 г.</t>
  </si>
  <si>
    <t xml:space="preserve">Ноутбук Acer </t>
  </si>
  <si>
    <t>мун. Контракт № 5 от 16.07.2018 г.</t>
  </si>
  <si>
    <t>МФУ принтер HP (ксерокопия, печать, сканирование)</t>
  </si>
  <si>
    <t>договор поставки №555 от 27.09.18 г.</t>
  </si>
  <si>
    <t>Ноутбук Lenovo V110-15ISK/ диагональ экрана:15,6"</t>
  </si>
  <si>
    <t>Принтер HP Officejet 7110</t>
  </si>
  <si>
    <t>Компьютер в сборе Giga Byte</t>
  </si>
  <si>
    <t>МКУ "ЦО МУ Ичалковского муниципального района"</t>
  </si>
  <si>
    <t>Компьютер в сборе</t>
  </si>
  <si>
    <t>ФАКС  PANASONIK  KX-FT 982 RU</t>
  </si>
  <si>
    <t>Копировальный аппарат Canon FC-128</t>
  </si>
  <si>
    <t>Принтер  HP LazerJet Р2055d &lt;CE457A&gt;+ Кабель соедин.USB 2.0-AmBm 1.8 m</t>
  </si>
  <si>
    <t>Принтер Canon LBP-3010В Black</t>
  </si>
  <si>
    <t>Принтер лазерный Canon LBР 2900</t>
  </si>
  <si>
    <t xml:space="preserve">Расп.Адм.Ич.мун.р-на  от 31.12.2009г. №797-р </t>
  </si>
  <si>
    <t>Монитор LCD LG 17 L 1732S-SF.Silver</t>
  </si>
  <si>
    <t>Компьютер АВМ РС-АТ -286</t>
  </si>
  <si>
    <t>Компьютер   (Папулево)</t>
  </si>
  <si>
    <t>Принтер Canon LBP-3010   (Папулево)</t>
  </si>
  <si>
    <t>Компьютер (Папулево)</t>
  </si>
  <si>
    <t>Компьютер       (Папулево)</t>
  </si>
  <si>
    <t>Лазерное МФУ HP LaserJet M1536</t>
  </si>
  <si>
    <t xml:space="preserve">Расп.Адм.Ич.мун.р-на  от 31.12.2013 г. № 253-р </t>
  </si>
  <si>
    <t>Компьютер №1</t>
  </si>
  <si>
    <t>Компьютер №2</t>
  </si>
  <si>
    <t>Компьютер IN WIN</t>
  </si>
  <si>
    <t>Пост.Адм.Ич.мун.р-на  от 14.03.2016 г. № 158</t>
  </si>
  <si>
    <t>Компьютер в сборе (Сист. блок, монитор, клавиатура, мышь)</t>
  </si>
  <si>
    <t>Договор б/н от 26.12.2016 г.</t>
  </si>
  <si>
    <t>Пост.Адм.Ич.мун.р-на  от 22.02.2017 г. № 67</t>
  </si>
  <si>
    <t>Лазерный принтер HP</t>
  </si>
  <si>
    <t>Компьютер в сборе (системный блок,програмное обеспечение,манитор,клавиатура,мышь)</t>
  </si>
  <si>
    <t>договор поставки товара от 20.03..2017 г.</t>
  </si>
  <si>
    <t>Пост.Адм.Ич.мун.р-на  от 02.10.2017 г. № 690</t>
  </si>
  <si>
    <t>Системный блок с програм.обесп.</t>
  </si>
  <si>
    <t>договор поставки товара от 05.04.2017 г.</t>
  </si>
  <si>
    <t>Компьютер в сборе (системный блок,програмное обеспечение,манитор,клавиатура,м) 2</t>
  </si>
  <si>
    <t>Компьютер в сборе (Сист. блок, програм.обеспечение, монитор, клавиатура, мышь)</t>
  </si>
  <si>
    <t>24.12.2018</t>
  </si>
  <si>
    <t>договор поставки товара от 10.12.2018 г.</t>
  </si>
  <si>
    <t>Пост.Адм.Ич.мун.р-на  от 11.04.2019 г. № 145</t>
  </si>
  <si>
    <t>Сист блок Gigabyte</t>
  </si>
  <si>
    <t>договор поставки товара от 07.12.2018 г.</t>
  </si>
  <si>
    <t>Права на программы Microsoft Window</t>
  </si>
  <si>
    <t>Ноутбук Toshiba Satellite L730-10M 13.3</t>
  </si>
  <si>
    <t>Лазерное МФУ Canon I-SENSYS MF4410 A4</t>
  </si>
  <si>
    <t xml:space="preserve">Факс Panasonic </t>
  </si>
  <si>
    <t>Сист.блок Intel Core i5-6400 (2.70Hz)</t>
  </si>
  <si>
    <t>договор № 1259 от 24.04.17</t>
  </si>
  <si>
    <t>Пост.Адм.Ич.мун.р-на  от 02.10.2017 г. № 709</t>
  </si>
  <si>
    <t>Монитор LCD PHILIPS 21.5"</t>
  </si>
  <si>
    <t>Компьютер 5375</t>
  </si>
  <si>
    <t>Принтер Canon LBP-3010</t>
  </si>
  <si>
    <t>Lenovo IdeaPad G505 (59419659)</t>
  </si>
  <si>
    <t>46.0004 Ноутбук acer aspire</t>
  </si>
  <si>
    <t>договор №321 от 26.12.17.</t>
  </si>
  <si>
    <t>Ноутбук Asus K53U</t>
  </si>
  <si>
    <t xml:space="preserve">Расп.Адм.Ич.мун.р-на  от 10.09.2013г. №163-р </t>
  </si>
  <si>
    <t>Принтер Epson L110</t>
  </si>
  <si>
    <t>Ноутбук Lenovo G5030</t>
  </si>
  <si>
    <t>Мобильный компьютер Packard Bell TE69CX-21174G50Mnsk</t>
  </si>
  <si>
    <t>Ноутбук Lenovo V110-15ISK, 15,6" (мышь, ПО)</t>
  </si>
  <si>
    <t>договор поставки товара от 26.10.2017г.</t>
  </si>
  <si>
    <t>Ноутбук Dell</t>
  </si>
  <si>
    <t>договор №2942 от 29.12.18</t>
  </si>
  <si>
    <t>Ноутбук Lenovo 320-15IAP</t>
  </si>
  <si>
    <t>договор поставки товара от 14.12.2018</t>
  </si>
  <si>
    <t>Ноутбук Lenovo ideapad 320-15IKB</t>
  </si>
  <si>
    <t>Ноутбук Lenovo V110-15ISK</t>
  </si>
  <si>
    <t>Ноутбук Asus</t>
  </si>
  <si>
    <t>Ноутбук Lenovo IdeaPad B5030</t>
  </si>
  <si>
    <t xml:space="preserve">МБДОУ ""Кемлянский  детский сад "Радуга" комбинированного вида» </t>
  </si>
  <si>
    <t>Ноутбук HP 255 E1</t>
  </si>
  <si>
    <t>Устройство многофункциональное HP Laser</t>
  </si>
  <si>
    <t>Принтер Epson</t>
  </si>
  <si>
    <t>договор №135 от 27.12.16</t>
  </si>
  <si>
    <t>Ноутбук HP 15</t>
  </si>
  <si>
    <t>Устройство многофункциональное Canon 3010</t>
  </si>
  <si>
    <t>15,6" ноутбук HP 15-bw551ur (HD)    5 шт.</t>
  </si>
  <si>
    <t>договор купли-продажи №В-00317053 от 04.12.17 г.</t>
  </si>
  <si>
    <t>15,6" ноутбук HP 15-bs538ur (HD)      5 шт.</t>
  </si>
  <si>
    <t>139 995,00</t>
  </si>
  <si>
    <t>договор №35 от 22.11.17 г.</t>
  </si>
  <si>
    <t>Ноутбук ASUS X551CA</t>
  </si>
  <si>
    <t>МФУ BROTHER DCP-151R (принтер/копир/сканер)</t>
  </si>
  <si>
    <t xml:space="preserve">Ноутбук </t>
  </si>
  <si>
    <t>договор поставки ноутбука № 6 от 20.12.17 г.</t>
  </si>
  <si>
    <t>Ноутбук LENNOVO B590</t>
  </si>
  <si>
    <t xml:space="preserve">МДОБУ "Оброченский детский сад" </t>
  </si>
  <si>
    <t>Расп.Адм.Ич.мун.р-на  от 31.12.2013 г. №261-р</t>
  </si>
  <si>
    <t>Проектор Everycom BT96+</t>
  </si>
  <si>
    <t>Компьютер Philips 21.5</t>
  </si>
  <si>
    <t>договор б/н от 17.03.17г.</t>
  </si>
  <si>
    <t>Принтер epson</t>
  </si>
  <si>
    <t>договор поставки товара от 24.12.2018 г.</t>
  </si>
  <si>
    <t>Принтер Samsung SX-4220</t>
  </si>
  <si>
    <t>Ноутбук Acer Extensa EX-2540-38J4 (мышь, ПО)</t>
  </si>
  <si>
    <t>35 586,00</t>
  </si>
  <si>
    <t>договор б/н от 26.10.17 г.</t>
  </si>
  <si>
    <t xml:space="preserve">Ноутбук Asus </t>
  </si>
  <si>
    <t>19 999,00</t>
  </si>
  <si>
    <t>Принтер Epson L132</t>
  </si>
  <si>
    <t>договор от 24.12.2018 г.</t>
  </si>
  <si>
    <t>Пост.Адм.Ич.мун.р-на  от 11.04.2019 г. № 154</t>
  </si>
  <si>
    <t>мобильный компьютер</t>
  </si>
  <si>
    <t xml:space="preserve">Расп.Адм.Ич.мун.р-на  от 10.09.2013г. №162-р </t>
  </si>
  <si>
    <t>принтер</t>
  </si>
  <si>
    <t>принтер epson l132</t>
  </si>
  <si>
    <t>Пост.Адм.Ич.мун.р-на  от 11.04.2019 г. № 156</t>
  </si>
  <si>
    <t>компьютер</t>
  </si>
  <si>
    <t>Ноутбук ASLS K40IL</t>
  </si>
  <si>
    <t>Принтер Canon</t>
  </si>
  <si>
    <t>Принтер HP Color Laser Jet CP1215</t>
  </si>
  <si>
    <t>Ноутбук IdeaPad(B570)</t>
  </si>
  <si>
    <t>Компьютер с программным обеспечением IRU Corp 510</t>
  </si>
  <si>
    <t>приказ Минобр. РМ от
02.11.2012 г. № 1269</t>
  </si>
  <si>
    <t>Ноутбук Lenovo IdeaPad</t>
  </si>
  <si>
    <t>МФУ BROTHER DCP-1512R</t>
  </si>
  <si>
    <t>Ноутбук Lenovo IdeaPad G700</t>
  </si>
  <si>
    <t>Монитор 1 Samsung</t>
  </si>
  <si>
    <t>Принтер/сканер/копир</t>
  </si>
  <si>
    <t>27.12.2007</t>
  </si>
  <si>
    <t>10.01.2006</t>
  </si>
  <si>
    <t>Ноутбук Asus X51</t>
  </si>
  <si>
    <t xml:space="preserve">Принтер Samsung </t>
  </si>
  <si>
    <t>15.09.2006</t>
  </si>
  <si>
    <t>Принтер Canon FC-108</t>
  </si>
  <si>
    <t>18.07.2011</t>
  </si>
  <si>
    <t>Компьютер  LG</t>
  </si>
  <si>
    <t>Монитор  LG</t>
  </si>
  <si>
    <t>05.12.2011</t>
  </si>
  <si>
    <t>Принтер CANON</t>
  </si>
  <si>
    <t xml:space="preserve">Факс панасоник </t>
  </si>
  <si>
    <t>05.05.2010</t>
  </si>
  <si>
    <t>Ноутбук Emachines</t>
  </si>
  <si>
    <t>Принтер Canon LBP 2900 (Парадеево)</t>
  </si>
  <si>
    <t>Принтер и сканер копировальный (Парадеево)</t>
  </si>
  <si>
    <t xml:space="preserve">Факс PANASONIK (Парадеево) </t>
  </si>
  <si>
    <t>Ксерокс  МФЦ  Самсунг (Парадеево)</t>
  </si>
  <si>
    <t>приказ Минобр. РМ от 02.11.2012 г. № 1269</t>
  </si>
  <si>
    <t>Многофункциональное устройство SAMSUNG SCX-3400  2 шт.</t>
  </si>
  <si>
    <t>Компьютер Del</t>
  </si>
  <si>
    <t>договор поставки товара 
б/н от 31.07.2013 г.</t>
  </si>
  <si>
    <t>Ноутбук DELL LENOVO</t>
  </si>
  <si>
    <t>Компьютер IRU</t>
  </si>
  <si>
    <t>25.09.2015</t>
  </si>
  <si>
    <t>Ноутбук ASUS 15.6 черный</t>
  </si>
  <si>
    <t>Ноутбук HP</t>
  </si>
  <si>
    <t>Ноутбук ASUS X553MA Celeron</t>
  </si>
  <si>
    <t>Источник питания  "Raptor"</t>
  </si>
  <si>
    <t>Ноутбук2013</t>
  </si>
  <si>
    <t>НОУТБУК АSUS X552EA AMD</t>
  </si>
  <si>
    <t>Компьютер 2013</t>
  </si>
  <si>
    <t>Устройство многофункциональное CANON MF 3010</t>
  </si>
  <si>
    <t>Устройство многофункциональное Canon MF 3010</t>
  </si>
  <si>
    <t>Рабочее место библиотекаря</t>
  </si>
  <si>
    <t>Рабочее место ученика</t>
  </si>
  <si>
    <t>Принтер МФУ PANASONIC лазерный</t>
  </si>
  <si>
    <t>29.08.2014</t>
  </si>
  <si>
    <t>изъято из садика пост. админ. от 29.08.2018 №467</t>
  </si>
  <si>
    <t>28.12.2009</t>
  </si>
  <si>
    <t>изъято из веч. Школы Пост. Админ. № 367 от 12.07.2017 г.</t>
  </si>
  <si>
    <t>46.2322 Ноутбук Lenovo IdeaPad B590  B960/4G/500G/DVD-SMulti/15.6”HD/NV GT720M 1G/WITI/BT/cam/Dos(59381373)</t>
  </si>
  <si>
    <t>Источник питания Raptor</t>
  </si>
  <si>
    <t>Ноутбук ASUS X552EA AMD</t>
  </si>
  <si>
    <t>Устройство многофункциональное  Canon MF3010</t>
  </si>
  <si>
    <t>Устойство многофункциональное Canon MF 3010</t>
  </si>
  <si>
    <t>Компьютер 2010 Samsung</t>
  </si>
  <si>
    <t>30.08.2010</t>
  </si>
  <si>
    <t>ноутбук</t>
  </si>
  <si>
    <t>принтер 2011</t>
  </si>
  <si>
    <t>30.10.2011</t>
  </si>
  <si>
    <t>01.01.1996</t>
  </si>
  <si>
    <t>Компьютер с программным обеспечением IRU Corp 510   2 шт.</t>
  </si>
  <si>
    <t>Многофункциональное устройство SAMSUNG SCX-3400 2 шт.</t>
  </si>
  <si>
    <t>04.10.2014</t>
  </si>
  <si>
    <t>Ноутбук 2014</t>
  </si>
  <si>
    <t>Компьютер в сборе с программным обеспечением</t>
  </si>
  <si>
    <t>26.06.2015</t>
  </si>
  <si>
    <t>Ноутбуrк  LENOVO</t>
  </si>
  <si>
    <t>договор поставки товара 
 от 18.12.2018 г.</t>
  </si>
  <si>
    <t>договор поставки товара 
 от 21.12.2018 г.</t>
  </si>
  <si>
    <t>компьютерный класс</t>
  </si>
  <si>
    <t>списано пост Админ. №176 от 27.03.17 г.</t>
  </si>
  <si>
    <t>Факс</t>
  </si>
  <si>
    <t>принтер компьютера</t>
  </si>
  <si>
    <t>Рабочее место учителя</t>
  </si>
  <si>
    <t>Рабочее место ученика 2</t>
  </si>
  <si>
    <t>Рабочее место ученика 3</t>
  </si>
  <si>
    <t>Персональный компьютер-рабочее место учителя.</t>
  </si>
  <si>
    <t>Компьютер FORMOZA371 N 2</t>
  </si>
  <si>
    <t>Компьютер FORMOZA371</t>
  </si>
  <si>
    <t>Мобильный компьютер</t>
  </si>
  <si>
    <t>05.03.2009.</t>
  </si>
  <si>
    <t>Ноутбук Samsung R-418</t>
  </si>
  <si>
    <t>Принтер Epson L100</t>
  </si>
  <si>
    <t>Монитор 21.5 LG Flatron E2250S-PN</t>
  </si>
  <si>
    <t>Принтер 2</t>
  </si>
  <si>
    <t xml:space="preserve">системный блок </t>
  </si>
  <si>
    <t>компьютер модернизация</t>
  </si>
  <si>
    <t>Ноутбук Asus X550CC 15.6</t>
  </si>
  <si>
    <t>Компьютер в сборе (системный блок, монитор,клавиатура, мышь)</t>
  </si>
  <si>
    <t>МФУ Brother DCP-1512R принтер/копир/сканер/А4</t>
  </si>
  <si>
    <t>Рабочее место ученика (Парадеево)</t>
  </si>
  <si>
    <t>изъято в казну,пост. Адм. Ич. Мун. р-на от 17.02.2014 г. № 89</t>
  </si>
  <si>
    <t xml:space="preserve">Расп.Адм.Ич.мун.р-на  от 10.09.2013 г. №164-р </t>
  </si>
  <si>
    <t>от гуляевского д/сада</t>
  </si>
  <si>
    <t xml:space="preserve">Монитор 17 LCD Acer </t>
  </si>
  <si>
    <t xml:space="preserve">Монитор LCD LG 19" W1943SB-PF,Black </t>
  </si>
  <si>
    <t>Принтер цветной BROTHER hl</t>
  </si>
  <si>
    <t>Монитор LCD Acer 19</t>
  </si>
  <si>
    <t xml:space="preserve">Расп.Адм.Ич.мун.р-на  от 23.09.2013г. №187-р </t>
  </si>
  <si>
    <t>Ноутбук Aker Aspir 57110G-101G16Mi</t>
  </si>
  <si>
    <t>Распр. Админ. Ич.р-на от 19.01.2011 г. № 9-р</t>
  </si>
  <si>
    <t>Факс PANASONIC KX-FT 938 RU</t>
  </si>
  <si>
    <t>Копир Canon FC-128</t>
  </si>
  <si>
    <t>Персональный компьютер серии RAY</t>
  </si>
  <si>
    <t xml:space="preserve">Ноутбук Samsung 300V5A-S-18                             </t>
  </si>
  <si>
    <t>Распр. Админ. Ич.р-на от 23.09.2013 г. № 187-р</t>
  </si>
  <si>
    <t>Принтер МФУ Canon</t>
  </si>
  <si>
    <t>договор №4 от 23.03.16 г.</t>
  </si>
  <si>
    <t>Ноутбук ASUS X553 MA</t>
  </si>
  <si>
    <t>договор №19 от 20.09.16 г.</t>
  </si>
  <si>
    <t>Принтер МФУ</t>
  </si>
  <si>
    <t>договор №18 от 17.09.16 г.</t>
  </si>
  <si>
    <t>Проектор BENQ MS527</t>
  </si>
  <si>
    <t>договор №26 от 15.03.17г.</t>
  </si>
  <si>
    <t>МФУ PANASONIC KX-MB2000 RUB</t>
  </si>
  <si>
    <t>договор №17 от 15.03.17 г.</t>
  </si>
  <si>
    <t>Ноутбук LENOVO                                  13 шт.</t>
  </si>
  <si>
    <t>Системный блок ASUS</t>
  </si>
  <si>
    <t>Монитор 19"</t>
  </si>
  <si>
    <t>МФУ CANON (копир/принтер/сканер)</t>
  </si>
  <si>
    <t>Персональный компьютер ICD430</t>
  </si>
  <si>
    <t>31.10.2009</t>
  </si>
  <si>
    <t>Персональный компьютер с монитором</t>
  </si>
  <si>
    <t>Многофункциональное устройство</t>
  </si>
  <si>
    <t>Системный блок GIGA-Byte</t>
  </si>
  <si>
    <t>21.10.2009</t>
  </si>
  <si>
    <t>Монитор 19</t>
  </si>
  <si>
    <t>Системный блок Giga-Byte</t>
  </si>
  <si>
    <t>20.10.2009</t>
  </si>
  <si>
    <t>Принтер Canon-LBP</t>
  </si>
  <si>
    <t>МФУ Canon i-sensys MF-4430</t>
  </si>
  <si>
    <t>01.01.2006</t>
  </si>
  <si>
    <t>Ноутбук ASUS X 552EA AMD</t>
  </si>
  <si>
    <t>Принтер CANON Laser LBP-6020B</t>
  </si>
  <si>
    <t>Ноутбук ASUS K53SD B970</t>
  </si>
  <si>
    <t>Ноутбук Lenovo IdeaPad B 5030</t>
  </si>
  <si>
    <t xml:space="preserve">Ноутбук 17"3 intel core i5 8300H </t>
  </si>
  <si>
    <t>договор поставки товара №77 от 17.09.2018</t>
  </si>
  <si>
    <t>Ноутбук 15,6" intel celeron N3060</t>
  </si>
  <si>
    <t>договор поставки товара № 78 от 17.09.2018</t>
  </si>
  <si>
    <t>МФУ лазерное принтер</t>
  </si>
  <si>
    <t>договор поставки товара № 99 от 27.12.2018</t>
  </si>
  <si>
    <t>Монитор АКЕР</t>
  </si>
  <si>
    <t xml:space="preserve">рабочее место ученика                         </t>
  </si>
  <si>
    <t>рабочее место ученика</t>
  </si>
  <si>
    <t>рабочее место учителя</t>
  </si>
  <si>
    <t xml:space="preserve">рабочее место ученика           </t>
  </si>
  <si>
    <t>списано пост Админ. №173 от 27.03.17 г.</t>
  </si>
  <si>
    <t>рабочее место библиотекаря</t>
  </si>
  <si>
    <t xml:space="preserve">рабочее место учителя  /Грант/                          </t>
  </si>
  <si>
    <t>Ноутбук Amito  /грант/</t>
  </si>
  <si>
    <t>Ксерокс FC 108  /грант/</t>
  </si>
  <si>
    <t xml:space="preserve">Персональный компьютер раб.место учителя       </t>
  </si>
  <si>
    <t xml:space="preserve">Персональный компьютер раб.место ученика   </t>
  </si>
  <si>
    <t>Компьютер каб биологии</t>
  </si>
  <si>
    <t>Компьютер Aguarius Pro P 30</t>
  </si>
  <si>
    <t>Монитор Belinea LCD 17 "1730</t>
  </si>
  <si>
    <t>Компьютер каб физики</t>
  </si>
  <si>
    <t>Монитор LG</t>
  </si>
  <si>
    <t>системный блок</t>
  </si>
  <si>
    <t xml:space="preserve">Монитор LG </t>
  </si>
  <si>
    <t>Ноутбук DELL</t>
  </si>
  <si>
    <t>Системный блок (уч расходы)</t>
  </si>
  <si>
    <t>Монитор 22 View Sonic (уч расходы)</t>
  </si>
  <si>
    <t xml:space="preserve">Персональный компъютер Леново                  </t>
  </si>
  <si>
    <t xml:space="preserve">Персональный компъютер Леново 20 </t>
  </si>
  <si>
    <t xml:space="preserve">ПК WiewSonic 18.5 Atom                  </t>
  </si>
  <si>
    <t xml:space="preserve">ПК eMachines 18.5 Atom </t>
  </si>
  <si>
    <t>Системный блок 5804</t>
  </si>
  <si>
    <t xml:space="preserve">Ноутбук ASUS K43SJ                        </t>
  </si>
  <si>
    <t xml:space="preserve">Ноутбук ASUS K43SJ                         </t>
  </si>
  <si>
    <t xml:space="preserve">Ноутбук Тошиба                          </t>
  </si>
  <si>
    <t>Многофункциональный комплекс "Дидактика" №1 Грант</t>
  </si>
  <si>
    <t>Многофункциональный комплекс "Дидактика" №2 Грант</t>
  </si>
  <si>
    <t>Многофункциональный комплекс "Дидактика" №3 Грант</t>
  </si>
  <si>
    <t>Многофункциональный комплекс "Дидактика" №4 Грант</t>
  </si>
  <si>
    <t>Многофункциональный комплекс "Дидактика" №5 Грант</t>
  </si>
  <si>
    <t>Многофункциональный комплекс "Дидактика" №6 Грант</t>
  </si>
  <si>
    <t>Многофункциональный комплекс "Дидактика" №7 Грант</t>
  </si>
  <si>
    <t>Монитор ЛСД АСЕР Грант 2</t>
  </si>
  <si>
    <t>Ноутбук Самсунг №10 Грант 2</t>
  </si>
  <si>
    <t>Ноутбук Самсунг №1 Грант 2</t>
  </si>
  <si>
    <t>Ноутбук Самсунг №2 Грант 2</t>
  </si>
  <si>
    <t>Ноутбук Самсунг №3 Грант 2</t>
  </si>
  <si>
    <t>Ноутбук Самсунг №4 Грант 2</t>
  </si>
  <si>
    <t>Ноутбук Самсунг №5 Грант 2</t>
  </si>
  <si>
    <t>Ноутбук Самсунг №6 Грант 2</t>
  </si>
  <si>
    <t>Ноутбук Самсунг №7 Грант 2</t>
  </si>
  <si>
    <t>Ноутбук Самсунг №8 Грант 2</t>
  </si>
  <si>
    <t>Ноутбук Самсунг №9 Грант 2</t>
  </si>
  <si>
    <t>Принтер лазерный Грант 2</t>
  </si>
  <si>
    <t>Принтер струйный Грант 2</t>
  </si>
  <si>
    <t>Системный блок Грант 2</t>
  </si>
  <si>
    <t>Ноутбук HP 15-d000sr  15/6</t>
  </si>
  <si>
    <t>Ноутбук Asus X552WAE2-6110</t>
  </si>
  <si>
    <t>Ноутбук Asus X552WA</t>
  </si>
  <si>
    <t>Устройство многофункцион НРLaser</t>
  </si>
  <si>
    <t>Цифровой копировальный аппарат без автоподатчика Грант 2</t>
  </si>
  <si>
    <t xml:space="preserve">Многофункциональное устройство SAMSUNG SCX-3400  </t>
  </si>
  <si>
    <t>договор б/н от 14.12.16 г.</t>
  </si>
  <si>
    <t>Сканер Canon DR-F120</t>
  </si>
  <si>
    <t>договор  № СР-2500/16 от 18.11.16 г.</t>
  </si>
  <si>
    <t>Ноутбук ASUS</t>
  </si>
  <si>
    <t>Принтер SL-M2020                           4 шт.</t>
  </si>
  <si>
    <t>договор б/н от 27.01.17 г.</t>
  </si>
  <si>
    <t>Сканер прот А4</t>
  </si>
  <si>
    <t>Ноутбук LENOVO                    2 шт.</t>
  </si>
  <si>
    <t>Компьютер IRU City, черный                  2 шт.</t>
  </si>
  <si>
    <t>Монитор 18,5" (клавиатура и мышь в комплекте)                2 шт.</t>
  </si>
  <si>
    <t>Сканер Canon Canonscan Li de 120                2 шт.</t>
  </si>
  <si>
    <t>Компьютер Lenovo S200                          2 шт.</t>
  </si>
  <si>
    <t>Монитор 19,5" (клавиатура и мышь в комплекте)               2шт.</t>
  </si>
  <si>
    <t>Ноутбук dell</t>
  </si>
  <si>
    <t>договор от 20.08.2018</t>
  </si>
  <si>
    <t>Компьютер Itel</t>
  </si>
  <si>
    <t>Ноутбук vostro</t>
  </si>
  <si>
    <t xml:space="preserve">Расп.Адм.Ич.мун.р-на  от 13.09.2010г. №432-р </t>
  </si>
  <si>
    <t>ноутбук samsung 305V5A-T09 15.6</t>
  </si>
  <si>
    <t>Многофункциональное устройство формата А4 Canon I –SENSYS MF 4410</t>
  </si>
  <si>
    <t>договор № 183 от 26.07.13</t>
  </si>
  <si>
    <t>Пост.Адм.Ич.мун.р-на  от 01.12.2014г. № 811</t>
  </si>
  <si>
    <t>Ноутбук ASUS X550CA</t>
  </si>
  <si>
    <t>Многофункциональное устройство  Сanon i-SENSYS MF4410</t>
  </si>
  <si>
    <t>МФУ Canon</t>
  </si>
  <si>
    <t>Ноутбук Lenovo ideaPad 100-15</t>
  </si>
  <si>
    <t>договор №152 от 17.02.16 г.</t>
  </si>
  <si>
    <t>МФУ Сanon</t>
  </si>
  <si>
    <t>договор №153 от 17.02.16 г.</t>
  </si>
  <si>
    <t>многофункциональное устройство</t>
  </si>
  <si>
    <t>ноутбук ASUS k50C</t>
  </si>
  <si>
    <t>ноутбук Toshiba</t>
  </si>
  <si>
    <t>Компьютер Samsung</t>
  </si>
  <si>
    <t>Компьютер LG</t>
  </si>
  <si>
    <t>Компьютер(Монитор LCD Samsung 19/Сист. блок)</t>
  </si>
  <si>
    <t>Многофункциональное устройство HP COLOR Laser Jet</t>
  </si>
  <si>
    <t>Ноутбук HP Compag 250 G3</t>
  </si>
  <si>
    <t>Ноутбук  TOSHIBA</t>
  </si>
  <si>
    <t>Компьютер в комплекте SANSUNG</t>
  </si>
  <si>
    <t>29.12.2007</t>
  </si>
  <si>
    <t>МФУ Сапоп</t>
  </si>
  <si>
    <t>принтер НР</t>
  </si>
  <si>
    <t>Ноутбук Lenovo (G580)</t>
  </si>
  <si>
    <t>Принтер HP LaserJet PRO M125</t>
  </si>
  <si>
    <t>Ноутбук LenovaG5045</t>
  </si>
  <si>
    <t xml:space="preserve">Ноутбук HP </t>
  </si>
  <si>
    <t>Пост.Адм.Ич.мун.р-на  от 11.04.2019 г. № 139</t>
  </si>
  <si>
    <t>Техническое средство обучения SMART</t>
  </si>
  <si>
    <t>списано Пост. Админ. от 27.05.16 г. № 386</t>
  </si>
  <si>
    <t xml:space="preserve">Рабочее место библиотекаря </t>
  </si>
  <si>
    <t>Компьютер раб. место ученика 2</t>
  </si>
  <si>
    <t xml:space="preserve">Рабочее место ученика 1 </t>
  </si>
  <si>
    <t>Персональный компьютер- рабочее место учителя</t>
  </si>
  <si>
    <t>Персональный компьютер- рабочее место ученика</t>
  </si>
  <si>
    <t>Лазерный принтер</t>
  </si>
  <si>
    <t>Копировальная машина</t>
  </si>
  <si>
    <t>Персональный компьютер-рабочее место ученика</t>
  </si>
  <si>
    <t>Компьютер раб. место ученика 1</t>
  </si>
  <si>
    <t>Компьютер раб. Место ученика 3</t>
  </si>
  <si>
    <t>Компьютер раб. Место ученика 4</t>
  </si>
  <si>
    <t>Мобильный компьютер BENQ</t>
  </si>
  <si>
    <t>ПК RAY P360 с монитором</t>
  </si>
  <si>
    <t>Рабочее место преподавателяя "Норд-М-1"</t>
  </si>
  <si>
    <t>Рабочее место ученика "Норд-М-1"</t>
  </si>
  <si>
    <t>Мобильный компьютер (Atom.1600МГц)</t>
  </si>
  <si>
    <t xml:space="preserve">Системный блок ASUS P5QPL-AM/Pentium       </t>
  </si>
  <si>
    <t>Системный блок ASUS P5QPL-AM/Pentium 6700</t>
  </si>
  <si>
    <t xml:space="preserve">Монитор 21*5 LG Flatrov                        </t>
  </si>
  <si>
    <t xml:space="preserve">Ноутбук Lenovo idea Pad G560L        </t>
  </si>
  <si>
    <t>Ноутбук Lenovo idea Pad Z560A1</t>
  </si>
  <si>
    <t>Ноутбук Lenovo idea Pad Z560A3</t>
  </si>
  <si>
    <t>Ноутбук Lenovo idea Pad Z560A4</t>
  </si>
  <si>
    <t>Многофункциональное устройство Brother</t>
  </si>
  <si>
    <t>Vlliodor YS232U- Вокальная UHF-радиосистема 96 каналов с 2-мя ручными микрофонами, частота:450-880MHz, IR-настройка. Выходы: 2-XLR, 1-mix Jack</t>
  </si>
  <si>
    <t>договор №317 от 18.10.13г. Арт-мастер</t>
  </si>
  <si>
    <t>Пост. Админ. Ич.р-на от 11.03.2014 г. № 155</t>
  </si>
  <si>
    <t xml:space="preserve">Behrinqer B212D-активная акуст. Система/монитор, 350 вт (RMS), 550 вт. Макс, с Bi-amp, динамик 12”                            </t>
  </si>
  <si>
    <t>договор №316 от 18.10.13г. Арт-мастер</t>
  </si>
  <si>
    <t>Behrinqer UB1202FX-микшер, 4 микр. + 2 лин. Стерео входа, 3-пол. Эквалайзер, стерео эффект-процессор</t>
  </si>
  <si>
    <t>МФУ Xerox WorkCentre 3045В/принтер,копир,сканер/</t>
  </si>
  <si>
    <t>Моноблок</t>
  </si>
  <si>
    <t>Компьютер -моноблок</t>
  </si>
  <si>
    <t>MФУ HP LaserJet Pro M125r</t>
  </si>
  <si>
    <t>Принтер Epson L110,A4, 4-цветная, 27 стр/мин ч/б,15стр/мин цветн.</t>
  </si>
  <si>
    <t>Рабочее место учителя 3</t>
  </si>
  <si>
    <t>19,5" Моноблок Acer Aspire ZC-602 [DQ.STEGER.010] (HD+)</t>
  </si>
  <si>
    <t>21.10.2014</t>
  </si>
  <si>
    <t xml:space="preserve">Ноутбук Lenovo idea Pad </t>
  </si>
  <si>
    <t>ASUS X53SV I3 HD /</t>
  </si>
  <si>
    <t xml:space="preserve">Расп.Адм.Ич.мун.р-на  от 27.09.2013г. №191-р </t>
  </si>
  <si>
    <t>Принтер  Epson</t>
  </si>
  <si>
    <t>компьютер   Giga bate</t>
  </si>
  <si>
    <t>КОМПЬЮТЕР  Chanbro</t>
  </si>
  <si>
    <t>ЛАЗЕРНОЕ МФУ</t>
  </si>
  <si>
    <t>НОУТБУК  emashines</t>
  </si>
  <si>
    <t>ПРИНТЕР  HP Color Laser Jet</t>
  </si>
  <si>
    <t>МФУ Samsung</t>
  </si>
  <si>
    <t>Принтер Canon i-sensys</t>
  </si>
  <si>
    <t>Ноутбук DELL Inspiron 3521 Black (3521-6047)</t>
  </si>
  <si>
    <t>Ноутбук Lenovo IdeaPad (B590)</t>
  </si>
  <si>
    <t>Ноутбук Lenovo Ideapad B5030</t>
  </si>
  <si>
    <t>Компьютер Ноутбук</t>
  </si>
  <si>
    <t>МФУ Canon I-SENSYS MF4018 (принтер, сканер, копир А4)</t>
  </si>
  <si>
    <t>Ноутбук Тошиба</t>
  </si>
  <si>
    <t>Принтер Epson Stylus Photo Т50</t>
  </si>
  <si>
    <t>Ноутбук  ASUS K53U</t>
  </si>
  <si>
    <t xml:space="preserve">Расп.Адм.Ич.мун.р-на  от 19.09.2013г. №176-р </t>
  </si>
  <si>
    <t>Ноутбук ASUS X552EA AMD 2</t>
  </si>
  <si>
    <t>Ноутбук в сборе с программным обеспечением</t>
  </si>
  <si>
    <t>Ноутбук   Toshiba</t>
  </si>
  <si>
    <t>Принтер CanenLBP-6030B</t>
  </si>
  <si>
    <t>договор б/н от 18.02.16 г.</t>
  </si>
  <si>
    <t>Принтер Canon LBP6030B</t>
  </si>
  <si>
    <t>договор б/н от 17.11.16 г.</t>
  </si>
  <si>
    <t>Ноутбук  ASUS X540NA</t>
  </si>
  <si>
    <t>договор поставки товара от 27.12.2018</t>
  </si>
  <si>
    <t>Пост. Админ. Ич.р-на от 11.04.2019 г. № 142</t>
  </si>
  <si>
    <t>Ноутбук  Aser</t>
  </si>
  <si>
    <t>Компьютер/ Системный блок, монитор, клавиатура, мышь/</t>
  </si>
  <si>
    <t>31.10.2013</t>
  </si>
  <si>
    <t xml:space="preserve">МОБУ "Рождественская СОШ" Ичал. Мун. р-на </t>
  </si>
  <si>
    <t xml:space="preserve">Компьютер </t>
  </si>
  <si>
    <t xml:space="preserve">МФУ Canon MF4410 принтер/сканер/копир,А4,23 стр/мин ч/б, 600х600 </t>
  </si>
  <si>
    <t>27.03.2014</t>
  </si>
  <si>
    <t>МФУ CANON i-SENSYS MF3010 (копир-принтер-сканер, А4) №1</t>
  </si>
  <si>
    <t>01.08.2013</t>
  </si>
  <si>
    <t>Системный блок G620</t>
  </si>
  <si>
    <t>монитор BENQ</t>
  </si>
  <si>
    <t>системный блок asus</t>
  </si>
  <si>
    <t>Монитор BENQ</t>
  </si>
  <si>
    <t>МФУ CANON i-SENSYS MF3010 (копир-принтер-сканер, А4) №2</t>
  </si>
  <si>
    <t>Компьютер/ Системный блок, монитор, клавиатура, мышь/ №1</t>
  </si>
  <si>
    <t>Компьютер/ Системный блок, монитор, клавиатура, мышь/ №2</t>
  </si>
  <si>
    <t>МФУ CANON i-SENSYS MF3010 (копир-принтер-сканер, А4)</t>
  </si>
  <si>
    <t>31.05.2014</t>
  </si>
  <si>
    <t>Устройство многофункциональное Canon MF-4018</t>
  </si>
  <si>
    <t>16.09.2010</t>
  </si>
  <si>
    <t>Монитор LG 21.5" TFT 22EA53S-P IPS LED 5ms 16:9 5M: 1 250 cd Black</t>
  </si>
  <si>
    <t>20.10.2014</t>
  </si>
  <si>
    <t>Компьютер/системный блок,монитор,клавиатура,мышь/</t>
  </si>
  <si>
    <t>Компьютер (сист. блок G2030/клав./мышь+монитор Philips TFT 18.5)</t>
  </si>
  <si>
    <t>Компьютер Microlab</t>
  </si>
  <si>
    <t>09.12.2008</t>
  </si>
  <si>
    <t>Компьютер Delux</t>
  </si>
  <si>
    <t>31.12.2008</t>
  </si>
  <si>
    <t>Компьютер Chenbro</t>
  </si>
  <si>
    <t>23.10.2009</t>
  </si>
  <si>
    <t>Компьютер Процессор ASUS</t>
  </si>
  <si>
    <t>компьютер IN WIN</t>
  </si>
  <si>
    <t>МФУ(принтер/сканер/копир)</t>
  </si>
  <si>
    <t>мун.кон №0112 от 21.11.16</t>
  </si>
  <si>
    <t>Компьютер (сист. блок, мышь, монитор)</t>
  </si>
  <si>
    <t>мун.кон №0111 от 21.11.16</t>
  </si>
  <si>
    <t>Модем HUAWEI E 8231 3G (Принтер HP LJ)</t>
  </si>
  <si>
    <t>мун.контракт № 01-17 от 22.12.17</t>
  </si>
  <si>
    <t>Пост. Админ. Ич.р-на от 26.01.2018 г. № 55</t>
  </si>
  <si>
    <t>мун. Контракт №02-18 от 07.09.2018 г.</t>
  </si>
  <si>
    <t>МФУ лазерный HP LaserJet Pro</t>
  </si>
  <si>
    <t>мун. Контракт №04-18 на поставку от 24.12.2018 г.</t>
  </si>
  <si>
    <t>Принтер EPSON ST PHOTO</t>
  </si>
  <si>
    <t>Компьютер для кабинета химии/сист блок/мышь/монитор</t>
  </si>
  <si>
    <t>мун. контракт №03-18 от 05.12.2018 г.</t>
  </si>
  <si>
    <t>аппарат kyocera FS1120</t>
  </si>
  <si>
    <t>рабочее место  ученика №3</t>
  </si>
  <si>
    <t>рабочее место  ученика №4</t>
  </si>
  <si>
    <t>рабочее место  библиотекаря</t>
  </si>
  <si>
    <t>рабочее место  ученика №2</t>
  </si>
  <si>
    <t>компьютер НОМЕ</t>
  </si>
  <si>
    <t>Ноутбук Самсунг RV511-S02</t>
  </si>
  <si>
    <t>TFT-монитор BenQ FP71 G</t>
  </si>
  <si>
    <t>ксерокс</t>
  </si>
  <si>
    <t>рабочее место  учителя</t>
  </si>
  <si>
    <t>рабочее место ученика №1</t>
  </si>
  <si>
    <t>персональный компьютер- рабочее место учителя</t>
  </si>
  <si>
    <t>персональный комп КС 35</t>
  </si>
  <si>
    <t>Мобильный ПК</t>
  </si>
  <si>
    <t>персональный компьютер</t>
  </si>
  <si>
    <t>ноутбук XF440EA HPG62</t>
  </si>
  <si>
    <t>принтер    Canon копир,сканер</t>
  </si>
  <si>
    <t>принтер  Epson</t>
  </si>
  <si>
    <t>персональный компьтер ICD 430</t>
  </si>
  <si>
    <t>компьютер НОМЕ 310</t>
  </si>
  <si>
    <t>Ноутбук Самсунг</t>
  </si>
  <si>
    <t>Ноутбук Acer Aspire</t>
  </si>
  <si>
    <t>факс Panasonik</t>
  </si>
  <si>
    <t>Многофункциональное устройство SAMSUNG SCX-3400</t>
  </si>
  <si>
    <t>приказ Минобр. РМ от 17.09.2012 г. № 1147</t>
  </si>
  <si>
    <t>Ноутбук LENOVOG580 2G/320G/15/6"/DVDRW/WiFi</t>
  </si>
  <si>
    <t>Ноутбук Lenovo G500 4G/320G/15.6</t>
  </si>
  <si>
    <t>Ноутбук LENOVO</t>
  </si>
  <si>
    <t>Ноутбук Packard</t>
  </si>
  <si>
    <t xml:space="preserve">Ноутбук ASUS </t>
  </si>
  <si>
    <t>Ноутбук DEXP</t>
  </si>
  <si>
    <t>МФУ ( пинтер,сканер,копир)</t>
  </si>
  <si>
    <t>МФУ лазерный PANASONIK</t>
  </si>
  <si>
    <t>договор №21 от 27.06.16 г.</t>
  </si>
  <si>
    <t>МФУ лазерный</t>
  </si>
  <si>
    <t>договор №31 от 26.06.17 г.</t>
  </si>
  <si>
    <t>Ноутбук тип1</t>
  </si>
  <si>
    <t>контракт №75/2018 от 16.11.2018</t>
  </si>
  <si>
    <t>Пост. Админ. Ич.р-на от11.04.2019 г. № 144</t>
  </si>
  <si>
    <t>Ноутбук тип2</t>
  </si>
  <si>
    <t>Принтер kyocera</t>
  </si>
  <si>
    <t>контракт №58/2018 от 25.09.2018 г.</t>
  </si>
  <si>
    <t>Рабочее место ученика  (Парадеево)</t>
  </si>
  <si>
    <t>изъято в казну из Смоль. д/с, пост. Адм. Ич. мун. р-на от 17.02.2014 г. № 87</t>
  </si>
  <si>
    <t>Пост. Адм. Ич.мун. р-на от 17.02.2014 г. № 90 
закреплено в опер. упр. Б-Сыресевской СОШ</t>
  </si>
  <si>
    <t>Рабочее место учителя (Парадеево)</t>
  </si>
  <si>
    <t>изъято в казну из Оброчен. д/с,пост. Адм. Ич. Мун. р-на от 17.02.2014 г. № 88</t>
  </si>
  <si>
    <t>изъято в казну из Гуляев. д/с, пост. Адм. Ич. Мун. р-на от 17.02.2014 г. № 89</t>
  </si>
  <si>
    <t>Расп. Адм. Ич.мун. р-на от 31.12.2013 г. 
№ 253-р закреплено в опер. упр. ЦОМУ</t>
  </si>
  <si>
    <t>Ноутбук Samsung RV508-A01 Black +мышь Genius NetScroll</t>
  </si>
  <si>
    <t>изъято в казну из ДДТ, распр. Адм. Ич.мун. р-на 
от 31.12.2013 г. № 250-р</t>
  </si>
  <si>
    <t xml:space="preserve">Расп.Адм.Ич.мун.р-на  от 03.02.2014г. № 7-р закреплено в опер. упр. Упр. образования  </t>
  </si>
  <si>
    <t>Финансовое управление администрации Ичалковсокго муниципального района</t>
  </si>
  <si>
    <t>Видеопроектор EPSON</t>
  </si>
  <si>
    <t>Размер уставного фонда (для муниципальных унитарных предприятий), руб.</t>
  </si>
  <si>
    <t>Размер доли, принадлежащей муниципальному образованию в уставном (складочном) капитале, в процентах (для хозяйственных обществ и товариществ), руб.</t>
  </si>
  <si>
    <t>5. Муниципальное бюджетное учреждение дополнительного образования "Ичалковская детско-юношеская спортивная школа" Ичалковского муниципального района Республики Мордовия</t>
  </si>
  <si>
    <t xml:space="preserve">6. Муниципальное казенное учреждение "Управление по эксплуатации административных зданий муниципальной собственности Ичалковского муниципального района" </t>
  </si>
  <si>
    <t>7. Муниципальное казенное учреждение "Центр информационно-методического и технического обеспечения муниципальных учреждений Ичалковского муниципального района
 Республики  Мордовия"</t>
  </si>
  <si>
    <t>8. Муниципальное бюджетное учреждение "Центр культуры" Ичалковского муниципального района Республики Мордовия</t>
  </si>
  <si>
    <t xml:space="preserve">9. Муниципальное казенное учреждение "Центр обслуживания муниципальных учреждений Ичалковского муниципального района" </t>
  </si>
  <si>
    <t>10. Муниципальное казенное учреждение "Объединенный межведомственный архив документов по личному составу Ичалковского муниципального района"</t>
  </si>
  <si>
    <t xml:space="preserve">11. Муниципальное казенное учреждение "Центр по делам государственной обороны, чрезвычайным ситуациям и вопросам Единой дежурно-диспетчерской службы" </t>
  </si>
  <si>
    <t>12. Муниципальное дошкольное образовательное бюджетное учреждение «Ичалковский детский сад» Ичалковского муниципального района Республики Мордовия</t>
  </si>
  <si>
    <t>13. Муниципальное дошкольное образовательное бюджетное учреждение "Кемлянский  детский сад комбинированнного вида» Ичалковского муниципального района Республики Мордовия</t>
  </si>
  <si>
    <t>14. Муниципальное бюджетное дошкольное образовательное  учреждение "Кемлянский  детский сад "Радуга" комбинированного вида» Ичалковского муниципального района 
Республики Мордовия</t>
  </si>
  <si>
    <t>15. Муниципальное дошкольное образовательное бюджетное учреждение «Ладский  детский сад» Ичалковского муниципального района Республики Мордовия</t>
  </si>
  <si>
    <t>16. Муниципальное дошкольное образовательное бюджетное учреждение «Оброченский  детский сад» Ичалковского муниципального района Республики Мордовия</t>
  </si>
  <si>
    <t>17. Муниципальное дошкольное образовательное бюджетное учреждение «Оброченский  детский сад № 2» Ичалковского муниципального района Республики Мордовия</t>
  </si>
  <si>
    <t>18. Муниципальное дошкольное образовательное бюджетное учреждение «Смольненский  детский сад» Ичалковского муниципального района Республики Мордовия</t>
  </si>
  <si>
    <t>19. Муниципальное образовательное бюджетное учреждение «Баевская начальная общеобразовательная школа» Ичалковского муниципального района Республики Мордовия</t>
  </si>
  <si>
    <t>20. Муниципальное образовательное бюджетное учреждение «Берегово-Сыресевская средняя общеобразовательная школа» Ичалковского муниципального района
 Республики Мордовия</t>
  </si>
  <si>
    <t>21. Муниципальное образовательное бюджетное учреждение «Гуляевская средняя  общеобразовательная школа» Ичалковского муниципального района Республики Мордовия</t>
  </si>
  <si>
    <t>22. Муниципальное образовательное бюджетное учреждение «Ичалковская средняя  общеобразовательная школа» Ичалковского муниципального района Республики Мордовия</t>
  </si>
  <si>
    <t>23. Муниципальное общеобразовательное бюджетное учреждение  "Кемлянская средняя общеобразовательная школа" Ичалковского  муниципального района Республики Мордовия</t>
  </si>
  <si>
    <t>24. Муниципальное образовательное бюджетное учреждение «Кергудская основная образовательная школа» Ичалковского муниципального района Республики Мордовия</t>
  </si>
  <si>
    <t>25. Муниципальное образовательное бюджетное учреждение «Ладская средняя  общеобразовательная школа» Ичалковского муниципального района Республики Мордовия</t>
  </si>
  <si>
    <t>26. Муниципальное образовательное бюджетное учреждение «Оброченская средняя  общеобразовательная школа» Ичалковского муниципального района Республики Мордовия</t>
  </si>
  <si>
    <t>27. Муниципальное образовательное бюджетное учреждение «Октябрьская  основная образовательная школа» Ичалковского муниципального района Республики Мордовия</t>
  </si>
  <si>
    <t>28. Муниципальное общеобразовательное бюджетное учреждение  "Пермеевская основная общеобразовательная школа" Ичалковского  муниципального района Республики Мордовия</t>
  </si>
  <si>
    <t>29. Муниципальное образовательное бюджетное учреждение "Рождественская средняя  общеобразовательная школа» Ичалковского муниципального района Республики Мордовия</t>
  </si>
  <si>
    <t>30. Муниципальное образовательное бюджетное учреждение «Смольненская основная образовательная школа» Ичалковского муниципального района Республики Мордовия</t>
  </si>
  <si>
    <t>31. Муниципальное унитарное предприятие «Торговый рынок  Ичалковского муниципального района Республики Мордовия»</t>
  </si>
  <si>
    <t>32. Казна Ичалковского муниципального района Республики Мордовия</t>
  </si>
  <si>
    <t>5. Муниципальное бюджетное учреждение дополнительного образования детей "Ичалковская детско-юношеская спортивная школа" Ичалковского 
муниципального района Республики Мордовия</t>
  </si>
  <si>
    <t>7. Муниципальное казенное учреждение "Центр информационно-методического и технического обеспечения муниципальных учреждений Ичалковского муниципального района  Республики  Мордовия"</t>
  </si>
  <si>
    <t>13. Муниципальное дошкольное образовательное бюджетное учреждение "Кемлянский  детский сад комбинированнного вида» Ичалковского муниципального района 
Республики Мордовия</t>
  </si>
  <si>
    <t>20. Муниципальное образовательное бюджетное учреждение «Берегово-Сыресевская средняя общеобразовательная школа» Ичалковского муниципального района Республики Мордовия</t>
  </si>
  <si>
    <t>21. Муниципальное образовательное бюджетное учреждение «Гуляевская средняя  общеобразовательная школа» Ичалковского муниципального района 
Республики Мордовия</t>
  </si>
  <si>
    <t>22. Муниципальное образовательное бюджетное учреждение «Ичалковская средняя  общеобразовательная школа» Ичалковского муниципального района
 Республики Мордовия</t>
  </si>
  <si>
    <t>23. Муниципальное образовательное бюджетное учреждение «Кемлянская средняя  общеобразовательная школа» Ичалковского муниципального района
 Республики Мордовия</t>
  </si>
  <si>
    <t>25. Муниципальное образовательное бюджетное учреждение «Ладская средняя  общеобразовательная школа» Ичалковского муниципального района
 Республики Мордовия</t>
  </si>
  <si>
    <t>26. Муниципальное образовательное бюджетное учреждение «Оброченская средняя  общеобразовательная школа» Ичалковского муниципального 
района Республики Мордовия</t>
  </si>
  <si>
    <t>30. Муниципальное образовательное бюджетное учреждение «Смольненская основная образовательная школа» Ичалковского муниципального района 
Республики Мордовия</t>
  </si>
  <si>
    <t xml:space="preserve">5. Муниципальное бюджетное учреждение дополнительного образования детей "Ичалковская детско-юношеская спортивная школа" Ичалковского муниципального района Республики Мордовия </t>
  </si>
  <si>
    <t>7. Муниципальное казенное учреждение "Центр информационно-методического и технического обеспечения муниципальных учреждений Ичалковского муниципального района Республики  Мордовия"</t>
  </si>
  <si>
    <t xml:space="preserve">11. Муниципальное казенное учреждение "Центр по делам государственной обороны,  чрезвычайным ситуациям и вопросам Единой дежурно-диспетчерской службы" </t>
  </si>
  <si>
    <t>12. Муниципальное дошкольное образовательное бюджетное учреждение «Ичалковский детский сад»  Ичалковского муниципального района Республики Мордовия</t>
  </si>
  <si>
    <t>18. Муниципальное дошкольное образовательное бюджетное учреждение «Смольненский  детский сад»  Ичалковского муниципального района Республики Мордовия</t>
  </si>
  <si>
    <t>20. Муниципальное образовательное бюджетное учреждение «Берегово-Сыресевская средняя общеобразовательная школа»  Ичалковского муниципального района Республики Мордовия</t>
  </si>
  <si>
    <t>22. Муниципальное образовательное бюджетное учреждение «Ичалковская средняя  общеобразовательная школа» Ичалковского муниципального района  Республики Мордовия</t>
  </si>
  <si>
    <t>23. Муниципальное образовательное бюджетное учреждение «Кемлянская средняя  общеобразовательная школа» Ичалковского муниципального района  Республики Мордовия</t>
  </si>
  <si>
    <t>25. Муниципальное образовательное бюджетное учреждение «Ладская средняя  общеобразовательная школа» Ичалковского муниципального района  Республики Мордовия</t>
  </si>
  <si>
    <t>26. Муниципальное образовательное бюджетное учреждение «Оброченская средняя  общеобразовательная школа» Ичалковского муниципального  района Республики Мордовия</t>
  </si>
  <si>
    <t>5. Муниципальное бюджетное учреждение дополнительного образования  "Ичалковская детско-юношеская спортивная школа" Ичалковского муниципального района Республики Мордовия</t>
  </si>
  <si>
    <t>14. Муниципальное бюджетное дошкольное образовательное  учреждение "Кемлянский  детский сад "Радуга" комбинированного вида» Ичалковского муниципального района Республики Мордовия</t>
  </si>
  <si>
    <t>30. Муниципальное образовательное бюджетное учреждение «Смольненская основная образовательная школа» Ичалковского муниципального района  Республики Мордовия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</si>
</sst>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29" x14ac:knownFonts="1">
    <font>
      <sz val="11"/>
      <color theme="1"/>
      <name val="Calibri"/>
      <family val="2"/>
      <charset val="204"/>
      <scheme val="minor"/>
    </font>
    <font>
      <sz val="10"/>
      <color theme="1"/>
      <name val="Courier New"/>
      <family val="3"/>
      <charset val="204"/>
    </font>
    <font>
      <sz val="11"/>
      <color theme="1"/>
      <name val="Times New Roman"/>
      <family val="1"/>
      <charset val="204"/>
    </font>
    <font>
      <sz val="10"/>
      <color theme="1"/>
      <name val="Times New Roman"/>
      <family val="1"/>
      <charset val="204"/>
    </font>
    <font>
      <sz val="9"/>
      <color theme="1"/>
      <name val="Times New Roman"/>
      <family val="1"/>
      <charset val="204"/>
    </font>
    <font>
      <b/>
      <sz val="10"/>
      <color theme="1"/>
      <name val="Times New Roman"/>
      <family val="1"/>
      <charset val="204"/>
    </font>
    <font>
      <sz val="10"/>
      <name val="Times New Roman"/>
      <family val="1"/>
      <charset val="204"/>
    </font>
    <font>
      <sz val="8"/>
      <name val="Arial"/>
      <family val="2"/>
    </font>
    <font>
      <sz val="8"/>
      <name val="Arial"/>
      <family val="2"/>
      <charset val="204"/>
    </font>
    <font>
      <sz val="11"/>
      <color theme="1"/>
      <name val="Calibri"/>
      <family val="2"/>
      <charset val="204"/>
      <scheme val="minor"/>
    </font>
    <font>
      <b/>
      <sz val="11"/>
      <color theme="1"/>
      <name val="Calibri"/>
      <family val="2"/>
      <charset val="204"/>
      <scheme val="minor"/>
    </font>
    <font>
      <b/>
      <sz val="11"/>
      <color theme="1"/>
      <name val="Times New Roman"/>
      <family val="1"/>
      <charset val="204"/>
    </font>
    <font>
      <b/>
      <sz val="10"/>
      <name val="Times New Roman"/>
      <family val="1"/>
      <charset val="204"/>
    </font>
    <font>
      <sz val="11"/>
      <name val="Calibri"/>
      <family val="2"/>
      <charset val="204"/>
      <scheme val="minor"/>
    </font>
    <font>
      <sz val="10"/>
      <color rgb="FFFF0000"/>
      <name val="Times New Roman"/>
      <family val="1"/>
      <charset val="204"/>
    </font>
    <font>
      <sz val="10"/>
      <color rgb="FF333333"/>
      <name val="Times New Roman"/>
      <family val="1"/>
      <charset val="204"/>
    </font>
    <font>
      <sz val="10"/>
      <color rgb="FF000000"/>
      <name val="Times New Roman"/>
      <family val="1"/>
      <charset val="204"/>
    </font>
    <font>
      <b/>
      <sz val="12"/>
      <color theme="1"/>
      <name val="Times New Roman"/>
      <family val="1"/>
      <charset val="204"/>
    </font>
    <font>
      <sz val="10"/>
      <color theme="1"/>
      <name val="Calibri"/>
      <family val="2"/>
      <charset val="204"/>
      <scheme val="minor"/>
    </font>
    <font>
      <sz val="8"/>
      <color theme="1"/>
      <name val="Times New Roman"/>
      <family val="1"/>
      <charset val="204"/>
    </font>
    <font>
      <sz val="12"/>
      <name val="Times New Roman"/>
      <family val="1"/>
      <charset val="204"/>
    </font>
    <font>
      <i/>
      <sz val="10"/>
      <name val="Times New Roman"/>
      <family val="1"/>
      <charset val="204"/>
    </font>
    <font>
      <sz val="9"/>
      <name val="Times New Roman"/>
      <family val="1"/>
      <charset val="204"/>
    </font>
    <font>
      <sz val="11"/>
      <name val="Times New Roman"/>
      <family val="1"/>
      <charset val="204"/>
    </font>
    <font>
      <b/>
      <u/>
      <sz val="10"/>
      <name val="Times New Roman"/>
      <family val="1"/>
      <charset val="204"/>
    </font>
    <font>
      <sz val="10"/>
      <color rgb="FFC00000"/>
      <name val="Times New Roman"/>
      <family val="1"/>
      <charset val="204"/>
    </font>
    <font>
      <b/>
      <sz val="10"/>
      <color rgb="FF000000"/>
      <name val="Times New Roman"/>
      <family val="1"/>
      <charset val="204"/>
    </font>
    <font>
      <i/>
      <sz val="10"/>
      <color theme="1"/>
      <name val="Times New Roman"/>
      <family val="1"/>
      <charset val="204"/>
    </font>
    <font>
      <b/>
      <i/>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9"/>
      </left>
      <right style="thin">
        <color indexed="29"/>
      </right>
      <top style="thin">
        <color indexed="29"/>
      </top>
      <bottom style="thin">
        <color indexed="2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style="thin">
        <color indexed="64"/>
      </top>
      <bottom/>
      <diagonal/>
    </border>
    <border>
      <left/>
      <right style="thin">
        <color indexed="64"/>
      </right>
      <top/>
      <bottom/>
      <diagonal/>
    </border>
  </borders>
  <cellStyleXfs count="9">
    <xf numFmtId="0" fontId="0" fillId="0" borderId="0"/>
    <xf numFmtId="0" fontId="7" fillId="0" borderId="0"/>
    <xf numFmtId="0" fontId="8" fillId="0" borderId="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cellStyleXfs>
  <cellXfs count="865">
    <xf numFmtId="0" fontId="0" fillId="0" borderId="0" xfId="0"/>
    <xf numFmtId="0" fontId="0" fillId="0" borderId="1" xfId="0" applyBorder="1"/>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xf>
    <xf numFmtId="0" fontId="2"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xf numFmtId="0" fontId="0" fillId="0" borderId="1" xfId="0" applyBorder="1" applyAlignment="1">
      <alignment horizontal="center"/>
    </xf>
    <xf numFmtId="0" fontId="0" fillId="0" borderId="1" xfId="0" applyBorder="1" applyAlignment="1">
      <alignment wrapText="1"/>
    </xf>
    <xf numFmtId="0" fontId="6"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center" wrapText="1"/>
    </xf>
    <xf numFmtId="0" fontId="0" fillId="0" borderId="1" xfId="0" applyBorder="1" applyAlignment="1">
      <alignment horizontal="center" wrapText="1"/>
    </xf>
    <xf numFmtId="2" fontId="3" fillId="0" borderId="0" xfId="0" applyNumberFormat="1" applyFont="1"/>
    <xf numFmtId="0" fontId="6" fillId="0" borderId="1" xfId="0" applyFont="1" applyBorder="1"/>
    <xf numFmtId="0" fontId="6" fillId="0" borderId="0" xfId="0" applyFont="1"/>
    <xf numFmtId="0" fontId="2" fillId="0" borderId="0" xfId="0" applyFont="1" applyAlignment="1">
      <alignment horizontal="center" vertical="center"/>
    </xf>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vertical="center" wrapText="1"/>
    </xf>
    <xf numFmtId="1" fontId="3" fillId="0" borderId="1" xfId="0" applyNumberFormat="1" applyFont="1" applyBorder="1" applyAlignment="1">
      <alignment horizontal="center"/>
    </xf>
    <xf numFmtId="0" fontId="3" fillId="0" borderId="1" xfId="0" applyFont="1" applyBorder="1" applyAlignment="1">
      <alignment wrapText="1"/>
    </xf>
    <xf numFmtId="2" fontId="3" fillId="0" borderId="1" xfId="0" applyNumberFormat="1" applyFont="1" applyBorder="1"/>
    <xf numFmtId="14" fontId="3" fillId="0" borderId="1" xfId="0" applyNumberFormat="1" applyFont="1" applyBorder="1"/>
    <xf numFmtId="0" fontId="3" fillId="0" borderId="0" xfId="0" applyFont="1" applyAlignment="1">
      <alignment wrapText="1"/>
    </xf>
    <xf numFmtId="0" fontId="3" fillId="0" borderId="1" xfId="0" applyFont="1" applyBorder="1"/>
    <xf numFmtId="0" fontId="3" fillId="2" borderId="4" xfId="0" applyFont="1" applyFill="1" applyBorder="1" applyAlignment="1">
      <alignment wrapText="1"/>
    </xf>
    <xf numFmtId="0" fontId="5" fillId="0" borderId="1" xfId="0" applyFont="1" applyBorder="1" applyAlignment="1">
      <alignment wrapText="1"/>
    </xf>
    <xf numFmtId="2" fontId="5" fillId="0" borderId="1" xfId="0" applyNumberFormat="1" applyFont="1" applyBorder="1"/>
    <xf numFmtId="0" fontId="3" fillId="2" borderId="1" xfId="0" applyFont="1" applyFill="1" applyBorder="1" applyAlignment="1">
      <alignment wrapText="1"/>
    </xf>
    <xf numFmtId="0" fontId="3" fillId="0" borderId="1" xfId="0" applyFont="1" applyFill="1" applyBorder="1" applyAlignment="1">
      <alignment horizontal="left" wrapText="1"/>
    </xf>
    <xf numFmtId="0" fontId="5" fillId="0" borderId="1" xfId="0" applyFont="1" applyFill="1" applyBorder="1" applyAlignment="1">
      <alignment horizontal="center" wrapText="1"/>
    </xf>
    <xf numFmtId="2" fontId="5" fillId="0" borderId="1" xfId="0" applyNumberFormat="1" applyFont="1" applyFill="1" applyBorder="1" applyAlignment="1">
      <alignment horizontal="right" wrapText="1"/>
    </xf>
    <xf numFmtId="0" fontId="6" fillId="0" borderId="1" xfId="4" applyNumberFormat="1" applyFont="1" applyBorder="1" applyAlignment="1">
      <alignment horizontal="left" vertical="top" wrapText="1"/>
    </xf>
    <xf numFmtId="0" fontId="3" fillId="0" borderId="1" xfId="0" applyFont="1" applyBorder="1" applyAlignment="1">
      <alignment vertical="top" wrapText="1"/>
    </xf>
    <xf numFmtId="4" fontId="6" fillId="0" borderId="1" xfId="4" applyNumberFormat="1" applyFont="1" applyBorder="1" applyAlignment="1">
      <alignment horizontal="right" vertical="top"/>
    </xf>
    <xf numFmtId="0" fontId="3" fillId="0" borderId="1" xfId="0" applyFont="1" applyBorder="1" applyAlignment="1">
      <alignment horizontal="right" vertical="top" wrapText="1"/>
    </xf>
    <xf numFmtId="0" fontId="6" fillId="3" borderId="1" xfId="4" applyNumberFormat="1" applyFont="1" applyFill="1" applyBorder="1" applyAlignment="1">
      <alignment horizontal="left" vertical="top" wrapText="1"/>
    </xf>
    <xf numFmtId="0" fontId="6" fillId="3" borderId="1" xfId="0" applyFont="1" applyFill="1" applyBorder="1" applyAlignment="1">
      <alignment vertical="top" wrapText="1"/>
    </xf>
    <xf numFmtId="0" fontId="3" fillId="3" borderId="1" xfId="0" applyFont="1" applyFill="1" applyBorder="1" applyAlignment="1">
      <alignment vertical="top" wrapText="1"/>
    </xf>
    <xf numFmtId="4" fontId="6" fillId="3" borderId="1" xfId="4" applyNumberFormat="1" applyFont="1" applyFill="1" applyBorder="1" applyAlignment="1">
      <alignment horizontal="right" vertical="top"/>
    </xf>
    <xf numFmtId="2" fontId="3" fillId="3" borderId="1" xfId="0" applyNumberFormat="1" applyFont="1" applyFill="1" applyBorder="1" applyAlignment="1">
      <alignment vertical="top" wrapText="1"/>
    </xf>
    <xf numFmtId="0" fontId="3" fillId="3" borderId="1" xfId="0" applyFont="1" applyFill="1" applyBorder="1" applyAlignment="1">
      <alignment horizontal="right" vertical="top" wrapText="1"/>
    </xf>
    <xf numFmtId="0" fontId="3" fillId="3" borderId="1" xfId="0" applyFont="1" applyFill="1" applyBorder="1" applyAlignment="1">
      <alignment wrapText="1"/>
    </xf>
    <xf numFmtId="0" fontId="12" fillId="0" borderId="1" xfId="4" applyNumberFormat="1" applyFont="1" applyFill="1" applyBorder="1" applyAlignment="1">
      <alignment horizontal="left" vertical="top" wrapText="1"/>
    </xf>
    <xf numFmtId="0" fontId="5" fillId="0" borderId="1" xfId="0" applyFont="1" applyBorder="1" applyAlignment="1">
      <alignment vertical="top" wrapText="1"/>
    </xf>
    <xf numFmtId="4" fontId="12" fillId="0" borderId="1" xfId="4" applyNumberFormat="1" applyFont="1" applyBorder="1" applyAlignment="1">
      <alignment horizontal="right" vertical="top"/>
    </xf>
    <xf numFmtId="0" fontId="12" fillId="0" borderId="1" xfId="4"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Border="1" applyAlignment="1">
      <alignment vertical="top" wrapText="1"/>
    </xf>
    <xf numFmtId="0" fontId="3" fillId="2" borderId="1" xfId="0" applyFont="1" applyFill="1" applyBorder="1"/>
    <xf numFmtId="0" fontId="3" fillId="0" borderId="1" xfId="0" applyNumberFormat="1" applyFont="1" applyFill="1" applyBorder="1" applyAlignment="1">
      <alignment horizontal="right" vertical="top"/>
    </xf>
    <xf numFmtId="0" fontId="3" fillId="0" borderId="1" xfId="0" applyFont="1" applyFill="1" applyBorder="1" applyAlignment="1">
      <alignment vertical="top" wrapText="1"/>
    </xf>
    <xf numFmtId="2" fontId="3" fillId="0" borderId="1" xfId="0" applyNumberFormat="1" applyFont="1" applyBorder="1" applyAlignment="1">
      <alignment vertical="top" wrapText="1"/>
    </xf>
    <xf numFmtId="14" fontId="3" fillId="0" borderId="1" xfId="0" applyNumberFormat="1" applyFont="1" applyBorder="1" applyAlignment="1">
      <alignment vertical="top" wrapText="1"/>
    </xf>
    <xf numFmtId="0" fontId="12" fillId="0" borderId="1" xfId="0" applyFont="1" applyFill="1" applyBorder="1" applyAlignment="1">
      <alignment vertical="top" wrapText="1"/>
    </xf>
    <xf numFmtId="0" fontId="12" fillId="0" borderId="1" xfId="0" applyFont="1" applyBorder="1" applyAlignment="1">
      <alignment vertical="top" wrapText="1"/>
    </xf>
    <xf numFmtId="43" fontId="5" fillId="2" borderId="1" xfId="3" applyFont="1" applyFill="1" applyBorder="1"/>
    <xf numFmtId="0" fontId="3" fillId="0" borderId="1" xfId="0" applyFont="1" applyBorder="1" applyAlignment="1">
      <alignment horizontal="right" vertical="top"/>
    </xf>
    <xf numFmtId="0" fontId="3" fillId="2" borderId="1" xfId="0" applyFont="1" applyFill="1" applyBorder="1" applyAlignment="1">
      <alignment vertical="top" wrapText="1"/>
    </xf>
    <xf numFmtId="0" fontId="3" fillId="0" borderId="1" xfId="0" applyFont="1" applyBorder="1" applyAlignment="1">
      <alignment vertical="top"/>
    </xf>
    <xf numFmtId="0" fontId="13" fillId="0" borderId="1" xfId="0" applyFont="1" applyBorder="1"/>
    <xf numFmtId="2" fontId="6" fillId="0" borderId="1" xfId="0" applyNumberFormat="1" applyFont="1" applyBorder="1"/>
    <xf numFmtId="14" fontId="6" fillId="0" borderId="1" xfId="0" applyNumberFormat="1" applyFont="1" applyBorder="1"/>
    <xf numFmtId="0" fontId="6" fillId="2"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xf>
    <xf numFmtId="0" fontId="5" fillId="0" borderId="1" xfId="0" applyFont="1" applyFill="1" applyBorder="1"/>
    <xf numFmtId="4" fontId="5" fillId="0" borderId="1" xfId="0" applyNumberFormat="1" applyFont="1" applyBorder="1"/>
    <xf numFmtId="0" fontId="5" fillId="0" borderId="1" xfId="0" applyFont="1" applyBorder="1" applyAlignment="1">
      <alignment horizontal="center"/>
    </xf>
    <xf numFmtId="0" fontId="6" fillId="4" borderId="1" xfId="0" applyFont="1" applyFill="1" applyBorder="1" applyAlignment="1">
      <alignment horizontal="left" vertical="top" wrapText="1"/>
    </xf>
    <xf numFmtId="4" fontId="6" fillId="0" borderId="1" xfId="4" applyNumberFormat="1" applyFont="1" applyFill="1" applyBorder="1" applyAlignment="1">
      <alignment horizontal="right" vertical="top"/>
    </xf>
    <xf numFmtId="0" fontId="6" fillId="2" borderId="1" xfId="0" applyFont="1" applyFill="1" applyBorder="1" applyAlignment="1">
      <alignment wrapText="1"/>
    </xf>
    <xf numFmtId="2" fontId="5" fillId="0" borderId="1" xfId="0" applyNumberFormat="1" applyFont="1" applyBorder="1" applyAlignment="1">
      <alignment horizontal="center"/>
    </xf>
    <xf numFmtId="2" fontId="3" fillId="0" borderId="1" xfId="0" applyNumberFormat="1" applyFont="1" applyBorder="1" applyAlignment="1">
      <alignment vertical="top"/>
    </xf>
    <xf numFmtId="0" fontId="14" fillId="2" borderId="1" xfId="0" applyFont="1" applyFill="1" applyBorder="1" applyAlignment="1">
      <alignment wrapText="1"/>
    </xf>
    <xf numFmtId="0" fontId="3" fillId="2" borderId="1" xfId="0" applyFont="1" applyFill="1" applyBorder="1" applyAlignment="1">
      <alignment horizontal="right"/>
    </xf>
    <xf numFmtId="0" fontId="6" fillId="4" borderId="1" xfId="0" applyFont="1" applyFill="1" applyBorder="1" applyAlignment="1">
      <alignment horizontal="left" vertical="center" wrapText="1"/>
    </xf>
    <xf numFmtId="0" fontId="3" fillId="2" borderId="1" xfId="0" applyFont="1" applyFill="1" applyBorder="1" applyAlignment="1">
      <alignment horizontal="center"/>
    </xf>
    <xf numFmtId="0" fontId="3" fillId="0" borderId="1" xfId="0" applyFont="1" applyBorder="1" applyAlignment="1">
      <alignment horizontal="right"/>
    </xf>
    <xf numFmtId="14" fontId="6" fillId="4" borderId="1" xfId="0" applyNumberFormat="1" applyFont="1" applyFill="1" applyBorder="1" applyAlignment="1">
      <alignment horizontal="right" vertical="top" wrapText="1"/>
    </xf>
    <xf numFmtId="0" fontId="3" fillId="0" borderId="1" xfId="0" applyFont="1" applyBorder="1" applyAlignment="1">
      <alignment horizontal="center" vertical="center"/>
    </xf>
    <xf numFmtId="0" fontId="3" fillId="0" borderId="6" xfId="0" applyFont="1" applyBorder="1" applyAlignment="1">
      <alignment wrapText="1"/>
    </xf>
    <xf numFmtId="0" fontId="3" fillId="0" borderId="6" xfId="0" applyFont="1" applyBorder="1" applyAlignment="1">
      <alignment horizontal="center"/>
    </xf>
    <xf numFmtId="2" fontId="3" fillId="0" borderId="6" xfId="0" applyNumberFormat="1" applyFont="1" applyBorder="1"/>
    <xf numFmtId="2" fontId="3" fillId="0" borderId="1" xfId="0" applyNumberFormat="1" applyFont="1" applyBorder="1" applyAlignment="1">
      <alignment horizontal="right"/>
    </xf>
    <xf numFmtId="14" fontId="3" fillId="0" borderId="1" xfId="0" applyNumberFormat="1" applyFont="1" applyBorder="1" applyAlignment="1">
      <alignment horizontal="right"/>
    </xf>
    <xf numFmtId="0" fontId="3" fillId="0" borderId="1" xfId="0" applyFont="1" applyBorder="1" applyAlignment="1">
      <alignment vertical="center" wrapText="1"/>
    </xf>
    <xf numFmtId="0" fontId="3" fillId="0" borderId="4" xfId="0" applyFont="1" applyBorder="1" applyAlignment="1">
      <alignment vertical="center" wrapText="1"/>
    </xf>
    <xf numFmtId="2" fontId="3" fillId="0" borderId="6" xfId="0" applyNumberFormat="1" applyFont="1" applyBorder="1" applyAlignment="1">
      <alignment horizontal="right" vertical="center" wrapText="1"/>
    </xf>
    <xf numFmtId="2" fontId="3" fillId="0" borderId="3" xfId="0" applyNumberFormat="1" applyFont="1" applyBorder="1" applyAlignment="1">
      <alignment horizontal="right"/>
    </xf>
    <xf numFmtId="0" fontId="2" fillId="0" borderId="1" xfId="0" applyFont="1" applyBorder="1" applyAlignment="1">
      <alignment wrapText="1"/>
    </xf>
    <xf numFmtId="2" fontId="3" fillId="0" borderId="1" xfId="0" applyNumberFormat="1" applyFont="1" applyBorder="1" applyAlignment="1">
      <alignment horizontal="right" vertical="center" wrapText="1"/>
    </xf>
    <xf numFmtId="0" fontId="3" fillId="0" borderId="6" xfId="0" applyFont="1" applyBorder="1" applyAlignment="1">
      <alignment horizontal="center" wrapText="1"/>
    </xf>
    <xf numFmtId="0" fontId="3" fillId="0" borderId="1" xfId="0" applyFont="1" applyBorder="1" applyAlignment="1">
      <alignment horizontal="justify" vertical="center" wrapText="1"/>
    </xf>
    <xf numFmtId="0" fontId="3" fillId="0" borderId="5" xfId="0" applyFont="1" applyBorder="1" applyAlignment="1">
      <alignment wrapText="1"/>
    </xf>
    <xf numFmtId="2" fontId="3" fillId="0" borderId="1" xfId="0" applyNumberFormat="1" applyFont="1" applyBorder="1" applyAlignment="1">
      <alignment horizontal="right" wrapText="1" indent="5"/>
    </xf>
    <xf numFmtId="0" fontId="0" fillId="0" borderId="1" xfId="0" applyFill="1" applyBorder="1"/>
    <xf numFmtId="0" fontId="6" fillId="0" borderId="1" xfId="4" applyNumberFormat="1" applyFont="1" applyFill="1" applyBorder="1" applyAlignment="1">
      <alignment horizontal="left" vertical="top" wrapText="1"/>
    </xf>
    <xf numFmtId="2" fontId="12" fillId="0" borderId="1" xfId="4" applyNumberFormat="1" applyFont="1" applyFill="1" applyBorder="1" applyAlignment="1">
      <alignment horizontal="right" vertical="top" wrapText="1"/>
    </xf>
    <xf numFmtId="0" fontId="5" fillId="0" borderId="1" xfId="0" applyFont="1" applyBorder="1"/>
    <xf numFmtId="0" fontId="5" fillId="0" borderId="1" xfId="0" applyFont="1" applyBorder="1" applyAlignment="1">
      <alignment vertical="top"/>
    </xf>
    <xf numFmtId="43" fontId="5" fillId="0" borderId="1" xfId="3" applyFont="1" applyBorder="1" applyAlignment="1">
      <alignment vertical="top"/>
    </xf>
    <xf numFmtId="0" fontId="3" fillId="0" borderId="1" xfId="0" applyNumberFormat="1"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2" fontId="6" fillId="2" borderId="1" xfId="0" applyNumberFormat="1" applyFont="1" applyFill="1" applyBorder="1" applyAlignment="1">
      <alignment horizontal="right" vertical="top" wrapText="1"/>
    </xf>
    <xf numFmtId="14" fontId="6" fillId="2" borderId="1" xfId="0" applyNumberFormat="1" applyFont="1" applyFill="1" applyBorder="1" applyAlignment="1">
      <alignment horizontal="center" vertical="top" wrapText="1"/>
    </xf>
    <xf numFmtId="0" fontId="3" fillId="2" borderId="6" xfId="0" applyFont="1" applyFill="1" applyBorder="1" applyAlignment="1">
      <alignment horizontal="left" wrapText="1"/>
    </xf>
    <xf numFmtId="2" fontId="3" fillId="2" borderId="1" xfId="0" applyNumberFormat="1"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horizontal="right" vertical="top"/>
    </xf>
    <xf numFmtId="0" fontId="12" fillId="2" borderId="1" xfId="0" applyFont="1" applyFill="1" applyBorder="1" applyAlignment="1">
      <alignment vertical="top" wrapText="1"/>
    </xf>
    <xf numFmtId="0" fontId="5" fillId="2" borderId="1" xfId="0" applyFont="1" applyFill="1" applyBorder="1"/>
    <xf numFmtId="0" fontId="3" fillId="0" borderId="1" xfId="0" applyFont="1" applyFill="1" applyBorder="1" applyAlignment="1">
      <alignment vertical="top"/>
    </xf>
    <xf numFmtId="43" fontId="5" fillId="0" borderId="1" xfId="3" applyFont="1" applyFill="1" applyBorder="1" applyAlignment="1">
      <alignment vertical="top"/>
    </xf>
    <xf numFmtId="14" fontId="3" fillId="0" borderId="1" xfId="0" applyNumberFormat="1" applyFont="1" applyBorder="1" applyAlignment="1">
      <alignment vertical="top"/>
    </xf>
    <xf numFmtId="0" fontId="5" fillId="0" borderId="1" xfId="0" applyFont="1" applyBorder="1" applyAlignment="1">
      <alignment horizontal="left"/>
    </xf>
    <xf numFmtId="43" fontId="5" fillId="0" borderId="1" xfId="3" applyFont="1" applyBorder="1"/>
    <xf numFmtId="0" fontId="3" fillId="0" borderId="1" xfId="0" applyFont="1" applyFill="1" applyBorder="1" applyAlignment="1">
      <alignment horizontal="right" vertical="top"/>
    </xf>
    <xf numFmtId="164" fontId="5" fillId="0" borderId="1" xfId="0" applyNumberFormat="1" applyFont="1" applyBorder="1" applyAlignment="1">
      <alignment vertical="top"/>
    </xf>
    <xf numFmtId="0" fontId="3" fillId="0" borderId="1" xfId="0" applyFont="1" applyFill="1" applyBorder="1"/>
    <xf numFmtId="0" fontId="3" fillId="0" borderId="1" xfId="0" applyFont="1" applyFill="1" applyBorder="1" applyAlignment="1">
      <alignment wrapText="1"/>
    </xf>
    <xf numFmtId="0" fontId="3" fillId="0" borderId="1" xfId="0" applyNumberFormat="1" applyFont="1" applyBorder="1" applyAlignment="1">
      <alignment vertical="top" wrapText="1"/>
    </xf>
    <xf numFmtId="4" fontId="3" fillId="0" borderId="1" xfId="0" applyNumberFormat="1" applyFont="1" applyBorder="1" applyAlignment="1">
      <alignment horizontal="right" vertical="top"/>
    </xf>
    <xf numFmtId="0" fontId="3" fillId="0" borderId="1" xfId="0" applyNumberFormat="1" applyFont="1" applyBorder="1" applyAlignment="1">
      <alignment horizontal="right" vertical="top" wrapText="1"/>
    </xf>
    <xf numFmtId="14" fontId="3" fillId="0" borderId="1" xfId="0" applyNumberFormat="1" applyFont="1" applyBorder="1" applyAlignment="1">
      <alignment horizontal="right" vertical="top" wrapText="1"/>
    </xf>
    <xf numFmtId="0" fontId="10" fillId="0" borderId="1" xfId="0" applyFont="1" applyBorder="1"/>
    <xf numFmtId="0" fontId="5" fillId="0" borderId="1" xfId="0" applyFont="1" applyFill="1" applyBorder="1" applyAlignment="1">
      <alignment wrapText="1"/>
    </xf>
    <xf numFmtId="0" fontId="3" fillId="0" borderId="1" xfId="0" applyFont="1" applyBorder="1" applyAlignment="1">
      <alignment horizontal="left"/>
    </xf>
    <xf numFmtId="4" fontId="3" fillId="0" borderId="1" xfId="0" applyNumberFormat="1" applyFont="1" applyBorder="1"/>
    <xf numFmtId="0" fontId="3" fillId="0" borderId="1" xfId="0" applyNumberFormat="1" applyFont="1" applyFill="1" applyBorder="1" applyAlignment="1">
      <alignment vertical="top" wrapText="1"/>
    </xf>
    <xf numFmtId="4" fontId="3" fillId="0" borderId="1" xfId="0" applyNumberFormat="1" applyFont="1" applyFill="1" applyBorder="1" applyAlignment="1">
      <alignment horizontal="right" vertical="top"/>
    </xf>
    <xf numFmtId="0" fontId="3" fillId="0" borderId="7" xfId="0" applyNumberFormat="1" applyFont="1" applyFill="1" applyBorder="1" applyAlignment="1">
      <alignment vertical="top" wrapText="1"/>
    </xf>
    <xf numFmtId="4" fontId="3" fillId="0" borderId="6" xfId="0" applyNumberFormat="1" applyFont="1" applyFill="1" applyBorder="1" applyAlignment="1">
      <alignment horizontal="right" vertical="top"/>
    </xf>
    <xf numFmtId="14" fontId="3" fillId="0" borderId="6" xfId="0" applyNumberFormat="1" applyFont="1" applyBorder="1"/>
    <xf numFmtId="0" fontId="6" fillId="4" borderId="1" xfId="0" applyFont="1" applyFill="1" applyBorder="1" applyAlignment="1">
      <alignment vertical="top" wrapText="1"/>
    </xf>
    <xf numFmtId="0" fontId="5" fillId="0" borderId="1" xfId="0" applyFont="1" applyFill="1" applyBorder="1" applyAlignment="1">
      <alignment horizontal="left" vertical="top"/>
    </xf>
    <xf numFmtId="0" fontId="5" fillId="2" borderId="1" xfId="0" applyFont="1" applyFill="1" applyBorder="1" applyAlignment="1">
      <alignment vertical="top" wrapText="1"/>
    </xf>
    <xf numFmtId="4" fontId="6" fillId="0" borderId="1" xfId="0" applyNumberFormat="1" applyFont="1" applyBorder="1" applyAlignment="1">
      <alignment horizontal="right" vertical="top" wrapText="1"/>
    </xf>
    <xf numFmtId="0" fontId="3" fillId="0" borderId="1" xfId="0" applyNumberFormat="1" applyFont="1" applyBorder="1" applyAlignment="1">
      <alignment horizontal="right" vertical="top"/>
    </xf>
    <xf numFmtId="4" fontId="6" fillId="0" borderId="1" xfId="0" applyNumberFormat="1" applyFont="1" applyFill="1" applyBorder="1" applyAlignment="1">
      <alignment horizontal="right" vertical="top" wrapText="1"/>
    </xf>
    <xf numFmtId="2" fontId="6" fillId="4" borderId="1" xfId="0" applyNumberFormat="1" applyFont="1" applyFill="1" applyBorder="1" applyAlignment="1">
      <alignment vertical="top" wrapText="1"/>
    </xf>
    <xf numFmtId="0" fontId="12" fillId="0" borderId="8" xfId="0" applyFont="1" applyFill="1" applyBorder="1" applyAlignment="1">
      <alignment vertical="top" wrapText="1"/>
    </xf>
    <xf numFmtId="43" fontId="5" fillId="0" borderId="8" xfId="3" applyFont="1" applyBorder="1"/>
    <xf numFmtId="0" fontId="5" fillId="0" borderId="8" xfId="0" applyFont="1" applyBorder="1"/>
    <xf numFmtId="0" fontId="2" fillId="0" borderId="1" xfId="0" applyFont="1" applyBorder="1"/>
    <xf numFmtId="4" fontId="6" fillId="2" borderId="1" xfId="4" applyNumberFormat="1" applyFont="1" applyFill="1" applyBorder="1" applyAlignment="1">
      <alignment horizontal="right" vertical="top"/>
    </xf>
    <xf numFmtId="0" fontId="6" fillId="2" borderId="1" xfId="0" applyFont="1" applyFill="1" applyBorder="1"/>
    <xf numFmtId="0" fontId="5" fillId="0" borderId="1" xfId="0" applyFont="1" applyFill="1" applyBorder="1" applyAlignment="1">
      <alignment vertical="top" wrapText="1"/>
    </xf>
    <xf numFmtId="14" fontId="3" fillId="0" borderId="1" xfId="0" applyNumberFormat="1" applyFont="1" applyBorder="1" applyAlignment="1">
      <alignment horizontal="right" vertical="top"/>
    </xf>
    <xf numFmtId="0" fontId="3" fillId="0" borderId="8" xfId="0" applyFont="1" applyBorder="1" applyAlignment="1">
      <alignment wrapText="1"/>
    </xf>
    <xf numFmtId="2" fontId="3" fillId="0" borderId="1" xfId="0" applyNumberFormat="1" applyFont="1" applyBorder="1" applyAlignment="1">
      <alignment wrapText="1"/>
    </xf>
    <xf numFmtId="14" fontId="3" fillId="0" borderId="1" xfId="0" applyNumberFormat="1" applyFont="1" applyBorder="1" applyAlignment="1">
      <alignment wrapText="1"/>
    </xf>
    <xf numFmtId="0" fontId="6" fillId="0" borderId="1" xfId="1" applyFont="1" applyFill="1" applyBorder="1" applyAlignment="1">
      <alignment wrapText="1"/>
    </xf>
    <xf numFmtId="2" fontId="3" fillId="0" borderId="1" xfId="0" applyNumberFormat="1" applyFont="1" applyFill="1" applyBorder="1"/>
    <xf numFmtId="0" fontId="0" fillId="0" borderId="1" xfId="0" applyBorder="1" applyAlignment="1">
      <alignment horizontal="right"/>
    </xf>
    <xf numFmtId="1" fontId="0" fillId="0" borderId="1" xfId="0" applyNumberFormat="1" applyBorder="1"/>
    <xf numFmtId="0" fontId="3" fillId="0" borderId="6" xfId="0" applyFont="1" applyFill="1" applyBorder="1" applyAlignment="1">
      <alignment wrapText="1"/>
    </xf>
    <xf numFmtId="0" fontId="3" fillId="0" borderId="3" xfId="0" applyFont="1" applyBorder="1" applyAlignment="1">
      <alignment vertical="center" wrapText="1"/>
    </xf>
    <xf numFmtId="0" fontId="16" fillId="0" borderId="4" xfId="0" applyFont="1" applyBorder="1" applyAlignment="1">
      <alignment vertical="center" wrapText="1"/>
    </xf>
    <xf numFmtId="0" fontId="16" fillId="0" borderId="3" xfId="0" applyFont="1" applyBorder="1" applyAlignment="1">
      <alignment vertical="center" wrapText="1"/>
    </xf>
    <xf numFmtId="14" fontId="0" fillId="0" borderId="1" xfId="0" applyNumberFormat="1" applyBorder="1"/>
    <xf numFmtId="0" fontId="2" fillId="0" borderId="1" xfId="0" applyFont="1" applyBorder="1" applyAlignment="1">
      <alignment horizontal="center"/>
    </xf>
    <xf numFmtId="14" fontId="2" fillId="0" borderId="1" xfId="0" applyNumberFormat="1" applyFont="1" applyBorder="1"/>
    <xf numFmtId="14" fontId="0" fillId="0" borderId="1" xfId="0" applyNumberFormat="1" applyFill="1" applyBorder="1"/>
    <xf numFmtId="2" fontId="18" fillId="0" borderId="1" xfId="0" applyNumberFormat="1" applyFont="1" applyBorder="1"/>
    <xf numFmtId="0" fontId="3" fillId="0" borderId="7" xfId="0" applyFont="1" applyFill="1" applyBorder="1" applyAlignment="1">
      <alignment wrapText="1"/>
    </xf>
    <xf numFmtId="0" fontId="3" fillId="0" borderId="8" xfId="0" applyFont="1" applyBorder="1" applyAlignment="1">
      <alignment vertical="center" wrapText="1"/>
    </xf>
    <xf numFmtId="2" fontId="0" fillId="0" borderId="1" xfId="0" applyNumberFormat="1" applyBorder="1" applyAlignment="1">
      <alignment horizontal="right"/>
    </xf>
    <xf numFmtId="0" fontId="3" fillId="0" borderId="1" xfId="0" applyFont="1" applyBorder="1" applyAlignment="1">
      <alignment horizontal="left" wrapText="1"/>
    </xf>
    <xf numFmtId="43" fontId="3" fillId="0" borderId="1" xfId="3" applyFont="1" applyBorder="1"/>
    <xf numFmtId="0" fontId="3" fillId="0" borderId="1" xfId="0" applyFont="1" applyFill="1" applyBorder="1" applyAlignment="1">
      <alignment horizontal="center" wrapText="1"/>
    </xf>
    <xf numFmtId="0" fontId="3" fillId="0" borderId="1" xfId="0" applyFont="1" applyBorder="1" applyAlignment="1"/>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4" fontId="2"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6" xfId="0" applyFont="1" applyBorder="1" applyAlignment="1">
      <alignment horizontal="center" vertical="center" wrapText="1"/>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horizontal="center" vertical="center"/>
    </xf>
    <xf numFmtId="0" fontId="3" fillId="0" borderId="1" xfId="0" applyFont="1" applyFill="1" applyBorder="1" applyAlignment="1">
      <alignment horizontal="center"/>
    </xf>
    <xf numFmtId="0" fontId="6" fillId="0" borderId="1" xfId="5" applyNumberFormat="1" applyFont="1" applyBorder="1" applyAlignment="1">
      <alignment horizontal="left" vertical="top" wrapText="1"/>
    </xf>
    <xf numFmtId="43" fontId="6" fillId="0" borderId="1" xfId="3" applyFont="1" applyBorder="1" applyAlignment="1">
      <alignment horizontal="right" vertical="top"/>
    </xf>
    <xf numFmtId="0" fontId="3" fillId="0" borderId="1" xfId="0" applyFont="1" applyBorder="1" applyAlignment="1">
      <alignment horizontal="left" vertical="center" wrapText="1"/>
    </xf>
    <xf numFmtId="0" fontId="3" fillId="2" borderId="1" xfId="0" applyFont="1" applyFill="1" applyBorder="1" applyAlignment="1">
      <alignment horizontal="left" wrapText="1"/>
    </xf>
    <xf numFmtId="43" fontId="3" fillId="0" borderId="1" xfId="3" applyFont="1" applyBorder="1" applyAlignment="1">
      <alignment horizontal="right"/>
    </xf>
    <xf numFmtId="0" fontId="6" fillId="0" borderId="1" xfId="0" applyFont="1" applyBorder="1" applyAlignment="1">
      <alignment horizontal="left" wrapText="1"/>
    </xf>
    <xf numFmtId="0" fontId="6" fillId="0" borderId="1" xfId="0" applyNumberFormat="1" applyFont="1" applyBorder="1" applyAlignment="1">
      <alignment vertical="top" wrapText="1"/>
    </xf>
    <xf numFmtId="14" fontId="6" fillId="0" borderId="1" xfId="0" applyNumberFormat="1" applyFont="1" applyBorder="1" applyAlignment="1">
      <alignment horizontal="right" vertical="top" wrapText="1"/>
    </xf>
    <xf numFmtId="43" fontId="19" fillId="0" borderId="1" xfId="3" applyFont="1" applyBorder="1" applyAlignment="1">
      <alignment horizontal="right" vertical="top"/>
    </xf>
    <xf numFmtId="14" fontId="19" fillId="0" borderId="1" xfId="0" applyNumberFormat="1" applyFont="1" applyBorder="1"/>
    <xf numFmtId="14" fontId="19" fillId="0" borderId="1" xfId="0" applyNumberFormat="1" applyFont="1" applyBorder="1" applyAlignment="1">
      <alignment horizontal="right"/>
    </xf>
    <xf numFmtId="43" fontId="5" fillId="0" borderId="1" xfId="3" applyFont="1" applyBorder="1" applyAlignment="1">
      <alignment horizontal="center"/>
    </xf>
    <xf numFmtId="0" fontId="6" fillId="2" borderId="1" xfId="5" applyNumberFormat="1" applyFont="1" applyFill="1" applyBorder="1" applyAlignment="1">
      <alignment horizontal="left" vertical="top" wrapText="1"/>
    </xf>
    <xf numFmtId="43" fontId="3" fillId="2" borderId="1" xfId="3" applyFont="1" applyFill="1" applyBorder="1" applyAlignment="1">
      <alignment vertical="top"/>
    </xf>
    <xf numFmtId="14" fontId="3" fillId="2" borderId="1" xfId="0" applyNumberFormat="1" applyFont="1" applyFill="1" applyBorder="1" applyAlignment="1">
      <alignment horizontal="right" vertical="top"/>
    </xf>
    <xf numFmtId="0" fontId="3" fillId="2" borderId="1" xfId="0" applyFont="1" applyFill="1" applyBorder="1" applyAlignment="1">
      <alignment horizontal="left" vertical="center" wrapText="1"/>
    </xf>
    <xf numFmtId="43" fontId="3" fillId="0" borderId="1" xfId="3" applyFont="1" applyBorder="1" applyAlignment="1">
      <alignment vertical="top"/>
    </xf>
    <xf numFmtId="0" fontId="6" fillId="2" borderId="1" xfId="0" applyFont="1" applyFill="1" applyBorder="1" applyAlignment="1">
      <alignment horizontal="left" vertical="top" wrapText="1"/>
    </xf>
    <xf numFmtId="0" fontId="6" fillId="2" borderId="1" xfId="0" applyNumberFormat="1" applyFont="1" applyFill="1" applyBorder="1" applyAlignment="1">
      <alignment vertical="top" wrapText="1"/>
    </xf>
    <xf numFmtId="43" fontId="6" fillId="2" borderId="1" xfId="3" applyFont="1" applyFill="1" applyBorder="1" applyAlignment="1">
      <alignment horizontal="right" vertical="top"/>
    </xf>
    <xf numFmtId="0" fontId="6" fillId="2" borderId="1" xfId="0" applyNumberFormat="1" applyFont="1" applyFill="1" applyBorder="1" applyAlignment="1">
      <alignment horizontal="right" vertical="top" wrapText="1"/>
    </xf>
    <xf numFmtId="14" fontId="6" fillId="2" borderId="1" xfId="0" applyNumberFormat="1" applyFont="1" applyFill="1" applyBorder="1" applyAlignment="1">
      <alignment horizontal="right" vertical="top" wrapText="1"/>
    </xf>
    <xf numFmtId="43" fontId="3" fillId="0" borderId="1" xfId="3" applyFont="1" applyBorder="1" applyAlignment="1">
      <alignment horizontal="right" vertical="top"/>
    </xf>
    <xf numFmtId="0" fontId="6" fillId="0" borderId="1" xfId="0" applyFont="1" applyBorder="1" applyAlignment="1">
      <alignment horizontal="center"/>
    </xf>
    <xf numFmtId="0" fontId="3" fillId="2" borderId="1" xfId="0" applyFont="1" applyFill="1" applyBorder="1" applyAlignment="1">
      <alignment horizontal="left"/>
    </xf>
    <xf numFmtId="0" fontId="5" fillId="2" borderId="1" xfId="0" applyFont="1" applyFill="1" applyBorder="1" applyAlignment="1">
      <alignment horizontal="left"/>
    </xf>
    <xf numFmtId="0" fontId="6" fillId="0" borderId="1" xfId="5" applyNumberFormat="1" applyFont="1" applyFill="1" applyBorder="1" applyAlignment="1">
      <alignment horizontal="left" vertical="top" wrapText="1"/>
    </xf>
    <xf numFmtId="4" fontId="6" fillId="0" borderId="1" xfId="5" applyNumberFormat="1" applyFont="1" applyFill="1" applyBorder="1" applyAlignment="1">
      <alignment horizontal="right" vertical="top"/>
    </xf>
    <xf numFmtId="14" fontId="3" fillId="0" borderId="1" xfId="0" applyNumberFormat="1" applyFont="1" applyFill="1" applyBorder="1" applyAlignment="1">
      <alignment horizontal="right"/>
    </xf>
    <xf numFmtId="4" fontId="12" fillId="0" borderId="1" xfId="5" applyNumberFormat="1" applyFont="1" applyBorder="1" applyAlignment="1">
      <alignment horizontal="right" vertical="top"/>
    </xf>
    <xf numFmtId="4" fontId="12" fillId="0" borderId="1" xfId="5" applyNumberFormat="1" applyFont="1" applyFill="1" applyBorder="1" applyAlignment="1">
      <alignment horizontal="right" vertical="top"/>
    </xf>
    <xf numFmtId="43" fontId="3" fillId="0" borderId="1" xfId="3" applyFont="1" applyBorder="1" applyAlignment="1">
      <alignment horizontal="center"/>
    </xf>
    <xf numFmtId="0" fontId="6" fillId="0" borderId="1" xfId="0" applyNumberFormat="1" applyFont="1" applyBorder="1" applyAlignment="1">
      <alignment horizontal="left" vertical="top" wrapText="1"/>
    </xf>
    <xf numFmtId="4" fontId="6" fillId="0" borderId="1" xfId="0" applyNumberFormat="1" applyFont="1" applyBorder="1" applyAlignment="1">
      <alignment horizontal="right" vertical="top"/>
    </xf>
    <xf numFmtId="0" fontId="6" fillId="0" borderId="1" xfId="0" applyNumberFormat="1" applyFont="1" applyBorder="1" applyAlignment="1">
      <alignment horizontal="right" vertical="top" wrapText="1"/>
    </xf>
    <xf numFmtId="0" fontId="6" fillId="0" borderId="1" xfId="0" applyNumberFormat="1" applyFont="1" applyBorder="1" applyAlignment="1">
      <alignment horizontal="right" vertical="top"/>
    </xf>
    <xf numFmtId="0" fontId="12" fillId="0" borderId="1" xfId="0" applyFont="1" applyFill="1" applyBorder="1" applyAlignment="1">
      <alignment wrapText="1"/>
    </xf>
    <xf numFmtId="2" fontId="12" fillId="0" borderId="1" xfId="0" applyNumberFormat="1" applyFont="1" applyBorder="1"/>
    <xf numFmtId="0" fontId="12" fillId="0" borderId="1" xfId="0" applyFont="1" applyBorder="1"/>
    <xf numFmtId="0" fontId="12" fillId="0" borderId="1" xfId="0" applyFont="1" applyBorder="1" applyAlignment="1">
      <alignment horizontal="center"/>
    </xf>
    <xf numFmtId="0" fontId="6" fillId="0" borderId="1" xfId="0" applyFont="1" applyFill="1" applyBorder="1" applyAlignment="1">
      <alignment wrapText="1"/>
    </xf>
    <xf numFmtId="2" fontId="6" fillId="0" borderId="1" xfId="0" applyNumberFormat="1" applyFont="1" applyFill="1" applyBorder="1"/>
    <xf numFmtId="0" fontId="6" fillId="0" borderId="1" xfId="0" applyFont="1" applyBorder="1" applyAlignment="1">
      <alignment horizontal="center" wrapText="1"/>
    </xf>
    <xf numFmtId="0" fontId="6" fillId="0" borderId="1" xfId="0" applyFont="1" applyBorder="1" applyAlignment="1">
      <alignment horizontal="left"/>
    </xf>
    <xf numFmtId="0" fontId="6" fillId="0" borderId="1" xfId="0" applyFont="1" applyBorder="1" applyAlignment="1">
      <alignment horizontal="left" vertical="top" wrapText="1"/>
    </xf>
    <xf numFmtId="0" fontId="6" fillId="0" borderId="1" xfId="0" applyFont="1" applyBorder="1" applyAlignment="1">
      <alignment vertical="center" wrapText="1"/>
    </xf>
    <xf numFmtId="4" fontId="6" fillId="0" borderId="1" xfId="0" applyNumberFormat="1" applyFont="1" applyBorder="1" applyAlignment="1">
      <alignment horizontal="right" vertical="center" wrapText="1"/>
    </xf>
    <xf numFmtId="14" fontId="6" fillId="0" borderId="1" xfId="0" applyNumberFormat="1" applyFont="1" applyBorder="1" applyAlignment="1">
      <alignment horizontal="right" vertical="center" wrapText="1"/>
    </xf>
    <xf numFmtId="0" fontId="6" fillId="0" borderId="1" xfId="0" applyFont="1" applyBorder="1" applyAlignment="1"/>
    <xf numFmtId="0" fontId="6" fillId="2" borderId="1" xfId="6" applyNumberFormat="1" applyFont="1" applyFill="1" applyBorder="1" applyAlignment="1">
      <alignment horizontal="left" vertical="top" wrapText="1"/>
    </xf>
    <xf numFmtId="4" fontId="6" fillId="2" borderId="1" xfId="6" applyNumberFormat="1" applyFont="1" applyFill="1" applyBorder="1" applyAlignment="1">
      <alignment horizontal="right" vertical="top"/>
    </xf>
    <xf numFmtId="14" fontId="6" fillId="2" borderId="1" xfId="0" applyNumberFormat="1" applyFont="1" applyFill="1" applyBorder="1" applyAlignment="1">
      <alignment horizontal="right" vertical="top"/>
    </xf>
    <xf numFmtId="49" fontId="6" fillId="2" borderId="1" xfId="0" applyNumberFormat="1" applyFont="1" applyFill="1" applyBorder="1" applyAlignment="1">
      <alignment horizontal="center"/>
    </xf>
    <xf numFmtId="2" fontId="6" fillId="2" borderId="1" xfId="0" applyNumberFormat="1" applyFont="1" applyFill="1" applyBorder="1" applyAlignment="1">
      <alignment vertical="top" wrapText="1"/>
    </xf>
    <xf numFmtId="14" fontId="6" fillId="0" borderId="1" xfId="0" applyNumberFormat="1" applyFont="1" applyBorder="1" applyAlignment="1">
      <alignment horizontal="right" vertical="top"/>
    </xf>
    <xf numFmtId="2" fontId="6" fillId="0" borderId="1" xfId="0" applyNumberFormat="1" applyFont="1" applyFill="1" applyBorder="1" applyAlignment="1">
      <alignment vertical="top" wrapText="1"/>
    </xf>
    <xf numFmtId="49" fontId="6" fillId="0" borderId="1" xfId="0" applyNumberFormat="1" applyFont="1" applyBorder="1" applyAlignment="1">
      <alignment horizontal="center"/>
    </xf>
    <xf numFmtId="0" fontId="6" fillId="0" borderId="1" xfId="0" applyFont="1" applyBorder="1" applyAlignment="1">
      <alignment vertical="top"/>
    </xf>
    <xf numFmtId="0" fontId="6" fillId="2" borderId="1" xfId="7" applyNumberFormat="1" applyFont="1" applyFill="1" applyBorder="1" applyAlignment="1">
      <alignment horizontal="left" vertical="top" wrapText="1"/>
    </xf>
    <xf numFmtId="0" fontId="6" fillId="0" borderId="1" xfId="6" applyNumberFormat="1" applyFont="1" applyBorder="1" applyAlignment="1">
      <alignment horizontal="left" vertical="top" wrapText="1"/>
    </xf>
    <xf numFmtId="2" fontId="6" fillId="0" borderId="1" xfId="6" applyNumberFormat="1" applyFont="1" applyBorder="1" applyAlignment="1">
      <alignment vertical="top"/>
    </xf>
    <xf numFmtId="4" fontId="6" fillId="0" borderId="1" xfId="6" applyNumberFormat="1" applyFont="1" applyBorder="1" applyAlignment="1">
      <alignment vertical="top"/>
    </xf>
    <xf numFmtId="0" fontId="6" fillId="0" borderId="6" xfId="6" applyNumberFormat="1" applyFont="1" applyBorder="1" applyAlignment="1">
      <alignment horizontal="left" vertical="top" wrapText="1"/>
    </xf>
    <xf numFmtId="2" fontId="6" fillId="0" borderId="6" xfId="6" applyNumberFormat="1" applyFont="1" applyBorder="1" applyAlignment="1">
      <alignment vertical="top"/>
    </xf>
    <xf numFmtId="4" fontId="6" fillId="0" borderId="6" xfId="6" applyNumberFormat="1" applyFont="1" applyBorder="1" applyAlignment="1">
      <alignment vertical="top"/>
    </xf>
    <xf numFmtId="14" fontId="6" fillId="2" borderId="6" xfId="0" applyNumberFormat="1" applyFont="1" applyFill="1" applyBorder="1" applyAlignment="1">
      <alignment horizontal="right" vertical="top"/>
    </xf>
    <xf numFmtId="0" fontId="6" fillId="2" borderId="6" xfId="0" applyFont="1" applyFill="1" applyBorder="1" applyAlignment="1">
      <alignment vertical="top" wrapText="1"/>
    </xf>
    <xf numFmtId="2" fontId="6" fillId="0" borderId="1" xfId="0" applyNumberFormat="1" applyFont="1" applyBorder="1" applyAlignment="1">
      <alignment vertical="center" wrapText="1"/>
    </xf>
    <xf numFmtId="4" fontId="6" fillId="0" borderId="1" xfId="0" applyNumberFormat="1" applyFont="1" applyBorder="1" applyAlignment="1">
      <alignment vertical="center" wrapText="1"/>
    </xf>
    <xf numFmtId="0" fontId="6" fillId="0" borderId="8" xfId="0" applyFont="1" applyBorder="1" applyAlignment="1">
      <alignment vertical="center" wrapText="1"/>
    </xf>
    <xf numFmtId="2" fontId="6" fillId="0" borderId="8" xfId="0" applyNumberFormat="1" applyFont="1" applyBorder="1" applyAlignment="1">
      <alignment vertical="center" wrapText="1"/>
    </xf>
    <xf numFmtId="4" fontId="6" fillId="0" borderId="8" xfId="0" applyNumberFormat="1" applyFont="1" applyBorder="1" applyAlignment="1">
      <alignment vertical="center" wrapText="1"/>
    </xf>
    <xf numFmtId="14" fontId="6" fillId="0" borderId="8" xfId="0" applyNumberFormat="1" applyFont="1" applyBorder="1" applyAlignment="1">
      <alignment horizontal="right" vertical="center" wrapText="1"/>
    </xf>
    <xf numFmtId="0" fontId="6" fillId="2" borderId="8" xfId="0" applyFont="1" applyFill="1" applyBorder="1" applyAlignment="1">
      <alignment vertical="top" wrapText="1"/>
    </xf>
    <xf numFmtId="2" fontId="6" fillId="0" borderId="9" xfId="0" applyNumberFormat="1" applyFont="1" applyBorder="1" applyAlignment="1">
      <alignment vertical="center" wrapText="1"/>
    </xf>
    <xf numFmtId="0" fontId="6" fillId="0" borderId="8" xfId="0" applyFont="1" applyBorder="1"/>
    <xf numFmtId="0" fontId="6" fillId="0" borderId="0" xfId="0" applyFont="1" applyAlignment="1">
      <alignment wrapText="1"/>
    </xf>
    <xf numFmtId="0" fontId="6" fillId="2" borderId="1" xfId="1" applyNumberFormat="1" applyFont="1" applyFill="1" applyBorder="1" applyAlignment="1">
      <alignment horizontal="left" vertical="top" wrapText="1"/>
    </xf>
    <xf numFmtId="4" fontId="6" fillId="2" borderId="1" xfId="1" applyNumberFormat="1" applyFont="1" applyFill="1" applyBorder="1" applyAlignment="1">
      <alignment vertical="top"/>
    </xf>
    <xf numFmtId="0" fontId="6" fillId="2" borderId="1" xfId="1" applyNumberFormat="1" applyFont="1" applyFill="1" applyBorder="1" applyAlignment="1">
      <alignment horizontal="right" vertical="top" wrapText="1"/>
    </xf>
    <xf numFmtId="0" fontId="6" fillId="2" borderId="6" xfId="1" applyNumberFormat="1" applyFont="1" applyFill="1" applyBorder="1" applyAlignment="1">
      <alignment horizontal="left" vertical="top" wrapText="1"/>
    </xf>
    <xf numFmtId="2" fontId="6" fillId="0" borderId="6" xfId="0" applyNumberFormat="1" applyFont="1" applyBorder="1" applyAlignment="1"/>
    <xf numFmtId="2" fontId="6" fillId="2" borderId="7" xfId="1" applyNumberFormat="1" applyFont="1" applyFill="1" applyBorder="1" applyAlignment="1">
      <alignment vertical="top"/>
    </xf>
    <xf numFmtId="4" fontId="6" fillId="0" borderId="1" xfId="0" applyNumberFormat="1" applyFont="1" applyBorder="1" applyAlignment="1">
      <alignment horizontal="right" vertical="center"/>
    </xf>
    <xf numFmtId="4" fontId="6" fillId="2" borderId="1" xfId="0" applyNumberFormat="1" applyFont="1" applyFill="1" applyBorder="1" applyAlignment="1">
      <alignment horizontal="right" vertical="top"/>
    </xf>
    <xf numFmtId="0" fontId="6" fillId="0" borderId="5" xfId="0" applyNumberFormat="1" applyFont="1" applyBorder="1" applyAlignment="1">
      <alignment horizontal="left" vertical="top" wrapText="1"/>
    </xf>
    <xf numFmtId="14" fontId="6" fillId="2" borderId="3" xfId="0" applyNumberFormat="1" applyFont="1" applyFill="1" applyBorder="1" applyAlignment="1">
      <alignment horizontal="right" vertical="top" wrapText="1"/>
    </xf>
    <xf numFmtId="14" fontId="6" fillId="2" borderId="3" xfId="0" applyNumberFormat="1" applyFont="1" applyFill="1" applyBorder="1" applyAlignment="1">
      <alignment horizontal="center" vertical="top" wrapText="1"/>
    </xf>
    <xf numFmtId="0" fontId="12" fillId="2" borderId="1" xfId="0" applyFont="1" applyFill="1" applyBorder="1" applyAlignment="1">
      <alignment horizontal="left" vertical="top" wrapText="1"/>
    </xf>
    <xf numFmtId="2" fontId="12" fillId="2" borderId="8" xfId="0" applyNumberFormat="1" applyFont="1" applyFill="1" applyBorder="1" applyAlignment="1">
      <alignment vertical="top" wrapText="1"/>
    </xf>
    <xf numFmtId="0" fontId="12" fillId="2" borderId="8" xfId="0" applyFont="1" applyFill="1" applyBorder="1" applyAlignment="1">
      <alignment horizontal="center" vertical="top"/>
    </xf>
    <xf numFmtId="0" fontId="12" fillId="2" borderId="1" xfId="0" applyFont="1" applyFill="1" applyBorder="1" applyAlignment="1">
      <alignment horizontal="center" vertical="top"/>
    </xf>
    <xf numFmtId="0" fontId="12" fillId="2" borderId="1" xfId="0" applyFont="1" applyFill="1" applyBorder="1" applyAlignment="1">
      <alignment horizontal="left" vertical="top"/>
    </xf>
    <xf numFmtId="2" fontId="6" fillId="0" borderId="1" xfId="0" applyNumberFormat="1" applyFont="1" applyFill="1" applyBorder="1" applyAlignment="1">
      <alignment horizontal="right" vertical="top" wrapText="1"/>
    </xf>
    <xf numFmtId="14" fontId="6" fillId="0" borderId="1" xfId="0" applyNumberFormat="1" applyFont="1" applyFill="1" applyBorder="1" applyAlignment="1">
      <alignment horizontal="right" vertical="top"/>
    </xf>
    <xf numFmtId="2" fontId="6" fillId="2" borderId="1" xfId="7" applyNumberFormat="1" applyFont="1" applyFill="1" applyBorder="1" applyAlignment="1">
      <alignment horizontal="right" vertical="top"/>
    </xf>
    <xf numFmtId="4" fontId="6" fillId="0" borderId="1" xfId="6" applyNumberFormat="1" applyFont="1" applyBorder="1" applyAlignment="1">
      <alignment horizontal="right" vertical="top"/>
    </xf>
    <xf numFmtId="2" fontId="6" fillId="0" borderId="1" xfId="0" applyNumberFormat="1" applyFont="1" applyBorder="1" applyAlignment="1">
      <alignment horizontal="right" vertical="center" wrapText="1"/>
    </xf>
    <xf numFmtId="0" fontId="6" fillId="0" borderId="1" xfId="0" applyNumberFormat="1" applyFont="1" applyBorder="1" applyAlignment="1">
      <alignment horizontal="right" vertical="center" wrapText="1"/>
    </xf>
    <xf numFmtId="2" fontId="6" fillId="2" borderId="0" xfId="0" applyNumberFormat="1" applyFont="1" applyFill="1"/>
    <xf numFmtId="4" fontId="6" fillId="2" borderId="1" xfId="1" applyNumberFormat="1" applyFont="1" applyFill="1" applyBorder="1" applyAlignment="1">
      <alignment horizontal="right" vertical="top"/>
    </xf>
    <xf numFmtId="0" fontId="6" fillId="0" borderId="6" xfId="4" applyNumberFormat="1" applyFont="1" applyBorder="1" applyAlignment="1">
      <alignment horizontal="left" vertical="top" wrapText="1"/>
    </xf>
    <xf numFmtId="2" fontId="6" fillId="0" borderId="6" xfId="0" applyNumberFormat="1" applyFont="1" applyBorder="1" applyAlignment="1">
      <alignment horizontal="right" vertical="center" wrapText="1"/>
    </xf>
    <xf numFmtId="14" fontId="6" fillId="0" borderId="1" xfId="0" applyNumberFormat="1" applyFont="1" applyBorder="1" applyAlignment="1">
      <alignment vertical="center" wrapText="1"/>
    </xf>
    <xf numFmtId="14" fontId="6" fillId="2" borderId="1" xfId="0" applyNumberFormat="1" applyFont="1" applyFill="1" applyBorder="1" applyAlignment="1">
      <alignment vertical="top" wrapText="1"/>
    </xf>
    <xf numFmtId="49" fontId="6" fillId="0" borderId="1" xfId="0" applyNumberFormat="1" applyFont="1" applyBorder="1" applyAlignment="1">
      <alignment horizontal="center" wrapText="1"/>
    </xf>
    <xf numFmtId="0" fontId="6" fillId="0" borderId="1" xfId="1" applyNumberFormat="1" applyFont="1" applyBorder="1" applyAlignment="1">
      <alignment horizontal="left" vertical="top" wrapText="1"/>
    </xf>
    <xf numFmtId="4" fontId="6" fillId="0" borderId="1" xfId="1" applyNumberFormat="1" applyFont="1" applyBorder="1" applyAlignment="1">
      <alignment horizontal="right" vertical="top" wrapText="1"/>
    </xf>
    <xf numFmtId="14" fontId="6" fillId="2" borderId="1" xfId="1" applyNumberFormat="1" applyFont="1" applyFill="1" applyBorder="1" applyAlignment="1">
      <alignment horizontal="right" vertical="top" wrapText="1"/>
    </xf>
    <xf numFmtId="0" fontId="6" fillId="2" borderId="0" xfId="0" applyFont="1" applyFill="1" applyAlignment="1">
      <alignment horizontal="right"/>
    </xf>
    <xf numFmtId="0" fontId="6" fillId="0" borderId="1" xfId="0" applyFont="1" applyBorder="1" applyAlignment="1">
      <alignment horizontal="right" vertical="top"/>
    </xf>
    <xf numFmtId="14" fontId="6" fillId="0" borderId="1" xfId="0" applyNumberFormat="1" applyFont="1" applyBorder="1" applyAlignment="1">
      <alignment vertical="top"/>
    </xf>
    <xf numFmtId="14" fontId="6" fillId="2" borderId="1" xfId="0" applyNumberFormat="1" applyFont="1" applyFill="1" applyBorder="1" applyAlignment="1">
      <alignment horizontal="right" vertical="center" wrapText="1"/>
    </xf>
    <xf numFmtId="2" fontId="6" fillId="2" borderId="1" xfId="0" applyNumberFormat="1" applyFont="1" applyFill="1" applyBorder="1" applyAlignment="1">
      <alignment horizontal="right" vertical="center" wrapText="1"/>
    </xf>
    <xf numFmtId="14" fontId="6" fillId="2" borderId="1" xfId="0" applyNumberFormat="1" applyFont="1" applyFill="1" applyBorder="1" applyAlignment="1">
      <alignment horizontal="right" vertical="center"/>
    </xf>
    <xf numFmtId="2" fontId="6" fillId="0" borderId="1" xfId="0" applyNumberFormat="1" applyFont="1" applyBorder="1" applyAlignment="1">
      <alignment horizontal="right" vertical="top" wrapText="1"/>
    </xf>
    <xf numFmtId="2" fontId="6" fillId="0" borderId="1" xfId="0" applyNumberFormat="1" applyFont="1" applyBorder="1" applyAlignment="1">
      <alignment horizontal="left" vertical="center" wrapText="1"/>
    </xf>
    <xf numFmtId="4" fontId="6" fillId="0" borderId="1" xfId="1" applyNumberFormat="1" applyFont="1" applyBorder="1" applyAlignment="1">
      <alignment horizontal="right" vertical="top"/>
    </xf>
    <xf numFmtId="0" fontId="12" fillId="4" borderId="8" xfId="0" applyFont="1" applyFill="1" applyBorder="1" applyAlignment="1">
      <alignment horizontal="left" vertical="top" wrapText="1"/>
    </xf>
    <xf numFmtId="2" fontId="12" fillId="0" borderId="8" xfId="0" applyNumberFormat="1" applyFont="1" applyFill="1" applyBorder="1" applyAlignment="1">
      <alignment horizontal="right" vertical="top" wrapText="1"/>
    </xf>
    <xf numFmtId="0" fontId="6" fillId="0" borderId="1" xfId="0" applyFont="1" applyBorder="1" applyAlignment="1">
      <alignment horizontal="right"/>
    </xf>
    <xf numFmtId="0" fontId="12" fillId="0" borderId="1" xfId="0" applyFont="1" applyBorder="1" applyAlignment="1">
      <alignment horizontal="left"/>
    </xf>
    <xf numFmtId="4" fontId="12" fillId="0" borderId="1" xfId="0" applyNumberFormat="1" applyFont="1" applyBorder="1" applyAlignment="1"/>
    <xf numFmtId="0" fontId="6" fillId="2" borderId="1" xfId="0" applyFont="1" applyFill="1" applyBorder="1" applyAlignment="1">
      <alignment horizontal="center" vertical="top" wrapText="1"/>
    </xf>
    <xf numFmtId="0" fontId="6" fillId="2" borderId="6" xfId="6" applyNumberFormat="1" applyFont="1" applyFill="1" applyBorder="1" applyAlignment="1">
      <alignment horizontal="left" vertical="top" wrapText="1"/>
    </xf>
    <xf numFmtId="2" fontId="6" fillId="2" borderId="6" xfId="0" applyNumberFormat="1" applyFont="1" applyFill="1" applyBorder="1" applyAlignment="1">
      <alignment horizontal="right" vertical="top" wrapText="1"/>
    </xf>
    <xf numFmtId="0" fontId="6" fillId="2" borderId="4" xfId="0" applyFont="1" applyFill="1" applyBorder="1"/>
    <xf numFmtId="0" fontId="12" fillId="4" borderId="8" xfId="0" applyFont="1" applyFill="1" applyBorder="1" applyAlignment="1">
      <alignment vertical="top" wrapText="1"/>
    </xf>
    <xf numFmtId="0" fontId="6" fillId="2" borderId="1" xfId="0" applyFont="1" applyFill="1" applyBorder="1" applyAlignment="1">
      <alignment horizontal="right" vertical="top"/>
    </xf>
    <xf numFmtId="0" fontId="6" fillId="2" borderId="1" xfId="0" applyFont="1" applyFill="1" applyBorder="1" applyAlignment="1">
      <alignment horizontal="center" vertical="center" wrapText="1"/>
    </xf>
    <xf numFmtId="0" fontId="6" fillId="0" borderId="6" xfId="0" applyFont="1" applyBorder="1" applyAlignment="1">
      <alignment vertical="center" wrapText="1"/>
    </xf>
    <xf numFmtId="0" fontId="6" fillId="2" borderId="6" xfId="0" applyFont="1" applyFill="1" applyBorder="1" applyAlignment="1">
      <alignment horizontal="center" vertical="center" wrapText="1"/>
    </xf>
    <xf numFmtId="0" fontId="6" fillId="0" borderId="4" xfId="0" applyFont="1" applyBorder="1" applyAlignment="1">
      <alignment vertical="center" wrapText="1"/>
    </xf>
    <xf numFmtId="14" fontId="6" fillId="0" borderId="4" xfId="0" applyNumberFormat="1" applyFont="1" applyBorder="1" applyAlignment="1">
      <alignment horizontal="right" vertical="center" wrapText="1"/>
    </xf>
    <xf numFmtId="0" fontId="20" fillId="0" borderId="1" xfId="0" applyFont="1" applyBorder="1" applyAlignment="1">
      <alignment horizontal="center" vertical="center" wrapText="1"/>
    </xf>
    <xf numFmtId="2" fontId="6" fillId="2" borderId="1" xfId="1" applyNumberFormat="1" applyFont="1" applyFill="1" applyBorder="1" applyAlignment="1">
      <alignment horizontal="right" vertical="top" wrapText="1"/>
    </xf>
    <xf numFmtId="0" fontId="6" fillId="2" borderId="8" xfId="0" applyFont="1" applyFill="1" applyBorder="1" applyAlignment="1">
      <alignment horizontal="center" vertical="center" wrapText="1"/>
    </xf>
    <xf numFmtId="2" fontId="6" fillId="2" borderId="1" xfId="0" applyNumberFormat="1" applyFont="1" applyFill="1" applyBorder="1"/>
    <xf numFmtId="2" fontId="6" fillId="2" borderId="1" xfId="1" applyNumberFormat="1" applyFont="1" applyFill="1" applyBorder="1" applyAlignment="1">
      <alignment horizontal="right" vertical="top"/>
    </xf>
    <xf numFmtId="4" fontId="6" fillId="2" borderId="6" xfId="1" applyNumberFormat="1" applyFont="1" applyFill="1" applyBorder="1" applyAlignment="1">
      <alignment horizontal="right" vertical="top"/>
    </xf>
    <xf numFmtId="0" fontId="6" fillId="2" borderId="6" xfId="1" applyNumberFormat="1" applyFont="1" applyFill="1" applyBorder="1" applyAlignment="1">
      <alignment horizontal="right" vertical="top" wrapText="1"/>
    </xf>
    <xf numFmtId="2" fontId="6" fillId="2" borderId="1" xfId="0" applyNumberFormat="1" applyFont="1" applyFill="1" applyBorder="1" applyAlignment="1">
      <alignment horizontal="right"/>
    </xf>
    <xf numFmtId="0" fontId="6" fillId="2" borderId="3" xfId="0" applyFont="1" applyFill="1" applyBorder="1" applyAlignment="1">
      <alignment horizontal="center" vertical="center" wrapText="1"/>
    </xf>
    <xf numFmtId="4" fontId="6" fillId="2" borderId="8" xfId="1" applyNumberFormat="1" applyFont="1" applyFill="1" applyBorder="1" applyAlignment="1">
      <alignment horizontal="right" vertical="top"/>
    </xf>
    <xf numFmtId="14" fontId="6" fillId="2" borderId="8" xfId="1" applyNumberFormat="1" applyFont="1" applyFill="1" applyBorder="1" applyAlignment="1">
      <alignment horizontal="right" vertical="top" wrapText="1"/>
    </xf>
    <xf numFmtId="0" fontId="6" fillId="2" borderId="8" xfId="1" applyNumberFormat="1" applyFont="1" applyFill="1" applyBorder="1" applyAlignment="1">
      <alignment horizontal="left" vertical="top" wrapText="1"/>
    </xf>
    <xf numFmtId="0" fontId="6" fillId="2" borderId="7" xfId="1" applyNumberFormat="1" applyFont="1" applyFill="1" applyBorder="1" applyAlignment="1">
      <alignment horizontal="left" vertical="top" wrapText="1"/>
    </xf>
    <xf numFmtId="4" fontId="6" fillId="2" borderId="7" xfId="1" applyNumberFormat="1" applyFont="1" applyFill="1" applyBorder="1" applyAlignment="1">
      <alignment horizontal="right" vertical="top"/>
    </xf>
    <xf numFmtId="14" fontId="6" fillId="2" borderId="7" xfId="1" applyNumberFormat="1" applyFont="1" applyFill="1" applyBorder="1" applyAlignment="1">
      <alignment horizontal="right" vertical="top" wrapText="1"/>
    </xf>
    <xf numFmtId="2" fontId="6" fillId="2" borderId="6" xfId="0" applyNumberFormat="1" applyFont="1" applyFill="1" applyBorder="1"/>
    <xf numFmtId="4" fontId="6" fillId="0" borderId="6" xfId="0" applyNumberFormat="1" applyFont="1" applyBorder="1" applyAlignment="1">
      <alignment horizontal="right" vertical="center"/>
    </xf>
    <xf numFmtId="14" fontId="6" fillId="0" borderId="6" xfId="0" applyNumberFormat="1" applyFont="1" applyBorder="1" applyAlignment="1">
      <alignment horizontal="right" vertical="center" wrapText="1"/>
    </xf>
    <xf numFmtId="14" fontId="6" fillId="5" borderId="1" xfId="0" applyNumberFormat="1" applyFont="1" applyFill="1" applyBorder="1" applyAlignment="1">
      <alignment horizontal="right" vertical="center" wrapText="1"/>
    </xf>
    <xf numFmtId="0" fontId="6" fillId="0" borderId="1" xfId="0" applyFont="1" applyBorder="1" applyAlignment="1">
      <alignment horizontal="right" vertical="center"/>
    </xf>
    <xf numFmtId="14" fontId="6" fillId="0" borderId="1" xfId="0" applyNumberFormat="1" applyFont="1" applyBorder="1" applyAlignment="1">
      <alignment horizontal="right" vertical="center"/>
    </xf>
    <xf numFmtId="2" fontId="6" fillId="2" borderId="1" xfId="0" applyNumberFormat="1" applyFont="1" applyFill="1" applyBorder="1" applyAlignment="1">
      <alignment horizontal="right" vertical="top"/>
    </xf>
    <xf numFmtId="49" fontId="6" fillId="2" borderId="1" xfId="0" applyNumberFormat="1" applyFont="1" applyFill="1" applyBorder="1" applyAlignment="1">
      <alignment horizontal="center" wrapText="1"/>
    </xf>
    <xf numFmtId="14" fontId="6" fillId="0" borderId="3" xfId="0" applyNumberFormat="1" applyFont="1" applyBorder="1" applyAlignment="1">
      <alignment horizontal="right" vertical="top"/>
    </xf>
    <xf numFmtId="14" fontId="6" fillId="0" borderId="1" xfId="0" applyNumberFormat="1" applyFont="1" applyBorder="1" applyAlignment="1">
      <alignment horizontal="right"/>
    </xf>
    <xf numFmtId="2" fontId="6" fillId="0" borderId="1" xfId="0" applyNumberFormat="1" applyFont="1" applyBorder="1" applyAlignment="1">
      <alignment vertical="top" wrapText="1"/>
    </xf>
    <xf numFmtId="0" fontId="6" fillId="0" borderId="1" xfId="0" applyFont="1" applyBorder="1" applyAlignment="1">
      <alignment horizontal="left" wrapText="1" shrinkToFit="1"/>
    </xf>
    <xf numFmtId="14" fontId="6" fillId="0" borderId="1" xfId="0" applyNumberFormat="1" applyFont="1" applyBorder="1" applyAlignment="1">
      <alignment vertical="top" wrapText="1"/>
    </xf>
    <xf numFmtId="4" fontId="6" fillId="0" borderId="1" xfId="0" applyNumberFormat="1" applyFont="1" applyBorder="1" applyAlignment="1">
      <alignment vertical="top" wrapText="1"/>
    </xf>
    <xf numFmtId="0" fontId="6" fillId="2" borderId="1" xfId="0" applyFont="1" applyFill="1" applyBorder="1" applyAlignment="1"/>
    <xf numFmtId="14" fontId="6" fillId="0" borderId="3" xfId="0" applyNumberFormat="1" applyFont="1" applyBorder="1" applyAlignment="1">
      <alignment vertical="top" wrapText="1"/>
    </xf>
    <xf numFmtId="14" fontId="6" fillId="0" borderId="5" xfId="0" applyNumberFormat="1" applyFont="1" applyBorder="1" applyAlignment="1">
      <alignment vertical="top" wrapText="1"/>
    </xf>
    <xf numFmtId="2" fontId="6" fillId="0" borderId="1" xfId="1" applyNumberFormat="1" applyFont="1" applyBorder="1" applyAlignment="1">
      <alignment horizontal="right" vertical="top" wrapText="1"/>
    </xf>
    <xf numFmtId="14" fontId="6" fillId="2" borderId="1" xfId="1" applyNumberFormat="1" applyFont="1" applyFill="1" applyBorder="1" applyAlignment="1">
      <alignment horizontal="center" vertical="top" wrapText="1"/>
    </xf>
    <xf numFmtId="0" fontId="12" fillId="0" borderId="8" xfId="0" applyFont="1" applyBorder="1" applyAlignment="1">
      <alignment horizontal="center" vertical="top"/>
    </xf>
    <xf numFmtId="0" fontId="12" fillId="0" borderId="1" xfId="0" applyFont="1" applyBorder="1" applyAlignment="1">
      <alignment horizontal="center" vertical="top" wrapText="1"/>
    </xf>
    <xf numFmtId="0" fontId="12" fillId="2" borderId="1" xfId="0" applyFont="1" applyFill="1" applyBorder="1" applyAlignment="1">
      <alignment horizontal="center"/>
    </xf>
    <xf numFmtId="0" fontId="6" fillId="2" borderId="1" xfId="8" applyNumberFormat="1" applyFont="1" applyFill="1" applyBorder="1" applyAlignment="1">
      <alignment horizontal="left" vertical="top" wrapText="1"/>
    </xf>
    <xf numFmtId="0" fontId="6" fillId="2" borderId="1" xfId="0" applyFont="1" applyFill="1" applyBorder="1" applyAlignment="1">
      <alignment vertical="top"/>
    </xf>
    <xf numFmtId="0" fontId="6" fillId="2" borderId="1" xfId="0" applyFont="1" applyFill="1" applyBorder="1" applyAlignment="1">
      <alignment horizontal="center" vertical="center"/>
    </xf>
    <xf numFmtId="0" fontId="12" fillId="4" borderId="1" xfId="0" applyFont="1" applyFill="1" applyBorder="1" applyAlignment="1">
      <alignment vertical="top" wrapText="1"/>
    </xf>
    <xf numFmtId="2" fontId="12" fillId="0" borderId="1" xfId="0" applyNumberFormat="1" applyFont="1" applyFill="1" applyBorder="1" applyAlignment="1">
      <alignment horizontal="right" vertical="top" wrapText="1"/>
    </xf>
    <xf numFmtId="0" fontId="6" fillId="2" borderId="10" xfId="1" applyNumberFormat="1" applyFont="1" applyFill="1" applyBorder="1" applyAlignment="1">
      <alignment horizontal="left" vertical="top" wrapText="1"/>
    </xf>
    <xf numFmtId="2" fontId="6" fillId="0" borderId="0" xfId="0" applyNumberFormat="1" applyFont="1"/>
    <xf numFmtId="4" fontId="6" fillId="2" borderId="10" xfId="1" applyNumberFormat="1" applyFont="1" applyFill="1" applyBorder="1" applyAlignment="1">
      <alignment horizontal="right" vertical="top"/>
    </xf>
    <xf numFmtId="0" fontId="6" fillId="2" borderId="10" xfId="1" applyNumberFormat="1" applyFont="1" applyFill="1" applyBorder="1" applyAlignment="1">
      <alignment horizontal="right" vertical="top" wrapText="1"/>
    </xf>
    <xf numFmtId="0" fontId="12" fillId="2" borderId="1" xfId="0" applyFont="1" applyFill="1" applyBorder="1"/>
    <xf numFmtId="2" fontId="6" fillId="0" borderId="8" xfId="0" applyNumberFormat="1" applyFont="1" applyBorder="1"/>
    <xf numFmtId="2" fontId="6" fillId="2" borderId="1" xfId="0" applyNumberFormat="1" applyFont="1" applyFill="1" applyBorder="1" applyAlignment="1">
      <alignment vertical="top"/>
    </xf>
    <xf numFmtId="0" fontId="6" fillId="2" borderId="1" xfId="0" applyFont="1" applyFill="1" applyBorder="1" applyAlignment="1">
      <alignment horizontal="center"/>
    </xf>
    <xf numFmtId="0" fontId="6" fillId="2" borderId="1" xfId="0" applyFont="1" applyFill="1" applyBorder="1" applyAlignment="1">
      <alignment horizontal="left"/>
    </xf>
    <xf numFmtId="4" fontId="6" fillId="0" borderId="1" xfId="0" applyNumberFormat="1" applyFont="1" applyBorder="1" applyAlignment="1">
      <alignment vertical="center"/>
    </xf>
    <xf numFmtId="0" fontId="6" fillId="2" borderId="9" xfId="0" applyFont="1" applyFill="1" applyBorder="1" applyAlignment="1">
      <alignment wrapText="1"/>
    </xf>
    <xf numFmtId="14" fontId="6" fillId="0" borderId="1" xfId="1" applyNumberFormat="1" applyFont="1" applyBorder="1" applyAlignment="1">
      <alignment horizontal="right" vertical="top" wrapText="1"/>
    </xf>
    <xf numFmtId="0" fontId="6" fillId="0" borderId="1" xfId="1" applyNumberFormat="1" applyFont="1" applyBorder="1" applyAlignment="1">
      <alignment horizontal="right" vertical="top" wrapText="1"/>
    </xf>
    <xf numFmtId="0" fontId="6" fillId="0" borderId="6" xfId="1" applyNumberFormat="1" applyFont="1" applyBorder="1" applyAlignment="1">
      <alignment horizontal="left" vertical="top" wrapText="1"/>
    </xf>
    <xf numFmtId="4" fontId="6" fillId="0" borderId="6" xfId="1" applyNumberFormat="1" applyFont="1" applyBorder="1" applyAlignment="1">
      <alignment horizontal="right" vertical="top"/>
    </xf>
    <xf numFmtId="0" fontId="12" fillId="0" borderId="8" xfId="6" applyNumberFormat="1" applyFont="1" applyFill="1" applyBorder="1" applyAlignment="1">
      <alignment horizontal="left" vertical="top" wrapText="1"/>
    </xf>
    <xf numFmtId="2" fontId="12" fillId="0" borderId="8" xfId="0" applyNumberFormat="1" applyFont="1" applyBorder="1"/>
    <xf numFmtId="0" fontId="12" fillId="0" borderId="8" xfId="0" applyFont="1" applyBorder="1" applyAlignment="1">
      <alignment horizontal="center"/>
    </xf>
    <xf numFmtId="0" fontId="6" fillId="2" borderId="1" xfId="0" applyFont="1" applyFill="1" applyBorder="1" applyAlignment="1">
      <alignment horizontal="center" vertical="top"/>
    </xf>
    <xf numFmtId="2" fontId="6" fillId="2" borderId="6" xfId="0" applyNumberFormat="1" applyFont="1" applyFill="1" applyBorder="1" applyAlignment="1">
      <alignment vertical="top"/>
    </xf>
    <xf numFmtId="0" fontId="6" fillId="2" borderId="1" xfId="0" applyNumberFormat="1" applyFont="1" applyFill="1" applyBorder="1" applyAlignment="1">
      <alignment horizontal="left" vertical="top" wrapText="1"/>
    </xf>
    <xf numFmtId="0" fontId="6" fillId="0" borderId="3" xfId="0" applyNumberFormat="1" applyFont="1" applyBorder="1" applyAlignment="1">
      <alignment horizontal="left" vertical="top" wrapText="1"/>
    </xf>
    <xf numFmtId="0" fontId="12" fillId="0" borderId="1" xfId="0" applyFont="1" applyBorder="1" applyAlignment="1">
      <alignment vertical="top"/>
    </xf>
    <xf numFmtId="2" fontId="12" fillId="0" borderId="1" xfId="0" applyNumberFormat="1" applyFont="1" applyBorder="1" applyAlignment="1">
      <alignment vertical="top"/>
    </xf>
    <xf numFmtId="0" fontId="6" fillId="0" borderId="1" xfId="0" applyFont="1" applyBorder="1" applyAlignment="1">
      <alignment horizontal="left" vertical="top"/>
    </xf>
    <xf numFmtId="0" fontId="6" fillId="0" borderId="4" xfId="0" applyFont="1" applyBorder="1" applyAlignment="1">
      <alignment horizontal="right" wrapText="1"/>
    </xf>
    <xf numFmtId="4" fontId="6" fillId="0" borderId="4" xfId="0" applyNumberFormat="1" applyFont="1" applyBorder="1" applyAlignment="1">
      <alignment horizontal="right" vertical="center" wrapText="1"/>
    </xf>
    <xf numFmtId="14" fontId="6" fillId="0" borderId="3" xfId="0" applyNumberFormat="1" applyFont="1" applyBorder="1" applyAlignment="1">
      <alignment horizontal="right" vertical="center" wrapText="1"/>
    </xf>
    <xf numFmtId="0" fontId="12" fillId="0" borderId="3" xfId="0" applyFont="1" applyBorder="1" applyAlignment="1">
      <alignment horizontal="left"/>
    </xf>
    <xf numFmtId="0" fontId="6" fillId="0" borderId="11" xfId="0" applyFont="1" applyBorder="1" applyAlignment="1">
      <alignment vertical="center" wrapText="1"/>
    </xf>
    <xf numFmtId="4" fontId="6" fillId="0" borderId="6" xfId="0" applyNumberFormat="1" applyFont="1" applyBorder="1" applyAlignment="1">
      <alignment horizontal="right" vertical="center" wrapText="1"/>
    </xf>
    <xf numFmtId="0" fontId="6" fillId="0" borderId="3" xfId="0" applyFont="1" applyBorder="1" applyAlignment="1">
      <alignment horizontal="left"/>
    </xf>
    <xf numFmtId="0" fontId="6" fillId="0" borderId="3" xfId="0" applyFont="1" applyBorder="1" applyAlignment="1">
      <alignment horizontal="left" wrapText="1"/>
    </xf>
    <xf numFmtId="4" fontId="6" fillId="2" borderId="1" xfId="0" applyNumberFormat="1" applyFont="1" applyFill="1" applyBorder="1" applyAlignment="1">
      <alignment horizontal="right" vertical="top" wrapText="1"/>
    </xf>
    <xf numFmtId="0" fontId="6" fillId="0" borderId="1" xfId="1" applyNumberFormat="1" applyFont="1" applyBorder="1" applyAlignment="1">
      <alignment horizontal="center" vertical="top" wrapText="1"/>
    </xf>
    <xf numFmtId="0" fontId="6" fillId="2" borderId="12" xfId="0" applyFont="1" applyFill="1" applyBorder="1" applyAlignment="1">
      <alignment horizontal="center"/>
    </xf>
    <xf numFmtId="0" fontId="6" fillId="0" borderId="1" xfId="0" applyFont="1" applyBorder="1" applyAlignment="1">
      <alignment horizontal="center" vertical="center" wrapText="1"/>
    </xf>
    <xf numFmtId="0" fontId="6" fillId="2" borderId="6" xfId="0" applyNumberFormat="1" applyFont="1" applyFill="1" applyBorder="1" applyAlignment="1">
      <alignment horizontal="left" vertical="top" wrapText="1"/>
    </xf>
    <xf numFmtId="4" fontId="6" fillId="2" borderId="6" xfId="0" applyNumberFormat="1" applyFont="1" applyFill="1" applyBorder="1" applyAlignment="1">
      <alignment horizontal="right" vertical="top"/>
    </xf>
    <xf numFmtId="14" fontId="6" fillId="0" borderId="1" xfId="0" applyNumberFormat="1" applyFont="1" applyBorder="1" applyAlignment="1">
      <alignment horizontal="center" vertical="center" wrapText="1"/>
    </xf>
    <xf numFmtId="0" fontId="12" fillId="2" borderId="8" xfId="6" applyNumberFormat="1" applyFont="1" applyFill="1" applyBorder="1" applyAlignment="1">
      <alignment horizontal="left" vertical="top" wrapText="1"/>
    </xf>
    <xf numFmtId="2" fontId="12" fillId="2" borderId="8" xfId="0" applyNumberFormat="1" applyFont="1" applyFill="1" applyBorder="1"/>
    <xf numFmtId="0" fontId="6" fillId="0" borderId="3" xfId="0" applyFont="1" applyBorder="1" applyAlignment="1">
      <alignment vertical="top" wrapText="1"/>
    </xf>
    <xf numFmtId="0" fontId="6" fillId="2" borderId="6" xfId="0" applyNumberFormat="1" applyFont="1" applyFill="1" applyBorder="1" applyAlignment="1">
      <alignment horizontal="right" vertical="top" wrapText="1"/>
    </xf>
    <xf numFmtId="0" fontId="6" fillId="0" borderId="6" xfId="0" applyFont="1" applyBorder="1"/>
    <xf numFmtId="0" fontId="6" fillId="0" borderId="12" xfId="0" applyFont="1" applyBorder="1" applyAlignment="1">
      <alignment vertical="top" wrapText="1"/>
    </xf>
    <xf numFmtId="49" fontId="6" fillId="0" borderId="6" xfId="0" applyNumberFormat="1" applyFont="1" applyBorder="1" applyAlignment="1">
      <alignment horizontal="center"/>
    </xf>
    <xf numFmtId="0" fontId="6" fillId="0" borderId="6" xfId="0" applyFont="1" applyBorder="1" applyAlignment="1">
      <alignment vertical="top" wrapText="1"/>
    </xf>
    <xf numFmtId="0" fontId="6" fillId="0" borderId="11" xfId="0" applyFont="1" applyBorder="1"/>
    <xf numFmtId="0" fontId="6" fillId="2" borderId="8" xfId="0" applyFont="1" applyFill="1" applyBorder="1"/>
    <xf numFmtId="0" fontId="6" fillId="2" borderId="8" xfId="0" applyFont="1" applyFill="1" applyBorder="1" applyAlignment="1">
      <alignment wrapText="1"/>
    </xf>
    <xf numFmtId="14" fontId="6" fillId="2" borderId="8" xfId="0" applyNumberFormat="1" applyFont="1" applyFill="1" applyBorder="1" applyAlignment="1">
      <alignment horizontal="right" vertical="top" wrapText="1"/>
    </xf>
    <xf numFmtId="0" fontId="12" fillId="0" borderId="8" xfId="0" applyFont="1" applyBorder="1"/>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4" fontId="6" fillId="0" borderId="1" xfId="0" applyNumberFormat="1" applyFont="1" applyBorder="1" applyAlignment="1" applyProtection="1">
      <alignment horizontal="right" vertical="top" wrapText="1"/>
      <protection locked="0"/>
    </xf>
    <xf numFmtId="14" fontId="6" fillId="2" borderId="3" xfId="0" applyNumberFormat="1" applyFont="1" applyFill="1" applyBorder="1" applyAlignment="1">
      <alignment horizontal="right" vertical="center" wrapText="1"/>
    </xf>
    <xf numFmtId="4" fontId="6" fillId="0" borderId="1" xfId="1" applyNumberFormat="1" applyFont="1" applyBorder="1" applyAlignment="1" applyProtection="1">
      <alignment horizontal="right" vertical="top" wrapText="1"/>
      <protection locked="0"/>
    </xf>
    <xf numFmtId="14" fontId="6" fillId="2" borderId="1" xfId="1" applyNumberFormat="1" applyFont="1" applyFill="1" applyBorder="1" applyAlignment="1">
      <alignment horizontal="right" vertical="center" wrapText="1"/>
    </xf>
    <xf numFmtId="0" fontId="12" fillId="2" borderId="8" xfId="0" applyFont="1" applyFill="1" applyBorder="1"/>
    <xf numFmtId="2" fontId="12" fillId="2" borderId="8" xfId="0" applyNumberFormat="1" applyFont="1" applyFill="1" applyBorder="1" applyAlignment="1">
      <alignment horizontal="right"/>
    </xf>
    <xf numFmtId="0" fontId="6" fillId="2" borderId="8" xfId="0" applyNumberFormat="1" applyFont="1" applyFill="1" applyBorder="1" applyAlignment="1">
      <alignment horizontal="left" vertical="top" wrapText="1"/>
    </xf>
    <xf numFmtId="2" fontId="6" fillId="2" borderId="8" xfId="0" applyNumberFormat="1" applyFont="1" applyFill="1" applyBorder="1" applyAlignment="1">
      <alignment horizontal="right" vertical="top" wrapText="1"/>
    </xf>
    <xf numFmtId="2" fontId="6" fillId="2" borderId="8" xfId="0" applyNumberFormat="1" applyFont="1" applyFill="1" applyBorder="1" applyAlignment="1">
      <alignment horizontal="right" vertical="top"/>
    </xf>
    <xf numFmtId="14" fontId="6" fillId="2" borderId="1" xfId="0" applyNumberFormat="1" applyFont="1" applyFill="1" applyBorder="1" applyAlignment="1">
      <alignment horizontal="right"/>
    </xf>
    <xf numFmtId="0" fontId="6" fillId="2" borderId="0" xfId="0" applyFont="1" applyFill="1" applyAlignment="1">
      <alignment horizontal="left"/>
    </xf>
    <xf numFmtId="0" fontId="6" fillId="2" borderId="1" xfId="0" applyFont="1" applyFill="1" applyBorder="1" applyAlignment="1">
      <alignment horizontal="left" wrapText="1"/>
    </xf>
    <xf numFmtId="4" fontId="12" fillId="0" borderId="8" xfId="0" applyNumberFormat="1" applyFont="1" applyBorder="1"/>
    <xf numFmtId="0" fontId="6" fillId="0" borderId="1" xfId="0" applyFont="1" applyFill="1" applyBorder="1"/>
    <xf numFmtId="0" fontId="6" fillId="0" borderId="1" xfId="6" applyNumberFormat="1" applyFont="1" applyFill="1" applyBorder="1" applyAlignment="1">
      <alignment horizontal="left" vertical="top" wrapText="1"/>
    </xf>
    <xf numFmtId="2" fontId="6" fillId="0" borderId="1" xfId="0" applyNumberFormat="1" applyFont="1" applyFill="1" applyBorder="1" applyAlignment="1">
      <alignment horizontal="right" vertical="top"/>
    </xf>
    <xf numFmtId="0" fontId="6" fillId="0" borderId="1" xfId="0" applyFont="1" applyFill="1" applyBorder="1" applyAlignment="1">
      <alignment horizontal="center"/>
    </xf>
    <xf numFmtId="49" fontId="6" fillId="2" borderId="3" xfId="0" applyNumberFormat="1" applyFont="1" applyFill="1" applyBorder="1" applyAlignment="1">
      <alignment horizontal="center" wrapText="1"/>
    </xf>
    <xf numFmtId="0" fontId="6" fillId="0" borderId="6" xfId="0" applyNumberFormat="1" applyFont="1" applyFill="1" applyBorder="1" applyAlignment="1">
      <alignment horizontal="left" vertical="top" wrapText="1"/>
    </xf>
    <xf numFmtId="2" fontId="12" fillId="2" borderId="1" xfId="0" applyNumberFormat="1" applyFont="1" applyFill="1" applyBorder="1" applyAlignment="1">
      <alignment horizontal="right"/>
    </xf>
    <xf numFmtId="2" fontId="6" fillId="0" borderId="1" xfId="0" applyNumberFormat="1" applyFont="1" applyBorder="1" applyAlignment="1">
      <alignment horizontal="right" vertical="top"/>
    </xf>
    <xf numFmtId="0" fontId="6" fillId="0" borderId="1" xfId="0" applyFont="1" applyBorder="1" applyAlignment="1">
      <alignment horizontal="right" vertical="top" wrapText="1"/>
    </xf>
    <xf numFmtId="0" fontId="21" fillId="0" borderId="1" xfId="0" applyFont="1" applyBorder="1" applyAlignment="1">
      <alignment horizontal="center"/>
    </xf>
    <xf numFmtId="0" fontId="6" fillId="2" borderId="1" xfId="0" applyFont="1" applyFill="1" applyBorder="1" applyAlignment="1">
      <alignment horizontal="right" vertical="top" wrapText="1"/>
    </xf>
    <xf numFmtId="0" fontId="21" fillId="2" borderId="1" xfId="0" applyFont="1" applyFill="1" applyBorder="1" applyAlignment="1">
      <alignment horizontal="center"/>
    </xf>
    <xf numFmtId="0" fontId="6" fillId="2" borderId="3" xfId="0" applyFont="1" applyFill="1" applyBorder="1"/>
    <xf numFmtId="0" fontId="6" fillId="2" borderId="8" xfId="0" applyFont="1" applyFill="1" applyBorder="1" applyAlignment="1">
      <alignment horizontal="left" vertical="top" wrapText="1"/>
    </xf>
    <xf numFmtId="14" fontId="6" fillId="2" borderId="8" xfId="0" applyNumberFormat="1" applyFont="1" applyFill="1" applyBorder="1"/>
    <xf numFmtId="14" fontId="6" fillId="2" borderId="1" xfId="0" applyNumberFormat="1" applyFont="1" applyFill="1" applyBorder="1"/>
    <xf numFmtId="0" fontId="6" fillId="2" borderId="6" xfId="0" applyFont="1" applyFill="1" applyBorder="1" applyAlignment="1">
      <alignment horizontal="left" vertical="top" wrapText="1"/>
    </xf>
    <xf numFmtId="2" fontId="6" fillId="2" borderId="6" xfId="0" applyNumberFormat="1" applyFont="1" applyFill="1" applyBorder="1" applyAlignment="1">
      <alignment horizontal="right" vertical="top"/>
    </xf>
    <xf numFmtId="14" fontId="6" fillId="2" borderId="6" xfId="0" applyNumberFormat="1" applyFont="1" applyFill="1" applyBorder="1" applyAlignment="1">
      <alignment horizontal="right"/>
    </xf>
    <xf numFmtId="0" fontId="6" fillId="2" borderId="3" xfId="0" applyFont="1" applyFill="1" applyBorder="1" applyAlignment="1">
      <alignment wrapText="1"/>
    </xf>
    <xf numFmtId="0" fontId="6" fillId="0" borderId="6" xfId="0" applyFont="1" applyFill="1" applyBorder="1" applyAlignment="1">
      <alignment wrapText="1"/>
    </xf>
    <xf numFmtId="4" fontId="6" fillId="0" borderId="7" xfId="0" applyNumberFormat="1" applyFont="1" applyBorder="1" applyAlignment="1">
      <alignment horizontal="right" vertical="center"/>
    </xf>
    <xf numFmtId="0" fontId="6" fillId="0" borderId="6" xfId="0" applyNumberFormat="1" applyFont="1" applyBorder="1" applyAlignment="1">
      <alignment vertical="top" wrapText="1"/>
    </xf>
    <xf numFmtId="4" fontId="6" fillId="0" borderId="6" xfId="0" applyNumberFormat="1" applyFont="1" applyBorder="1" applyAlignment="1">
      <alignment horizontal="right" vertical="top"/>
    </xf>
    <xf numFmtId="0" fontId="6" fillId="0" borderId="1" xfId="0" applyNumberFormat="1" applyFont="1" applyBorder="1" applyAlignment="1">
      <alignment vertical="top"/>
    </xf>
    <xf numFmtId="0" fontId="6" fillId="2" borderId="1" xfId="0" applyNumberFormat="1" applyFont="1" applyFill="1" applyBorder="1" applyAlignment="1">
      <alignment horizontal="left" vertical="top"/>
    </xf>
    <xf numFmtId="0" fontId="6" fillId="2" borderId="1" xfId="0" applyNumberFormat="1" applyFont="1" applyFill="1" applyBorder="1" applyAlignment="1">
      <alignment horizontal="right" vertical="top"/>
    </xf>
    <xf numFmtId="0" fontId="6" fillId="0" borderId="8" xfId="0" applyNumberFormat="1" applyFont="1" applyBorder="1" applyAlignment="1">
      <alignment vertical="top"/>
    </xf>
    <xf numFmtId="4" fontId="6" fillId="0" borderId="8" xfId="0" applyNumberFormat="1" applyFont="1" applyBorder="1" applyAlignment="1">
      <alignment horizontal="right" vertical="top"/>
    </xf>
    <xf numFmtId="14" fontId="6" fillId="0" borderId="8" xfId="0" applyNumberFormat="1" applyFont="1" applyBorder="1" applyAlignment="1">
      <alignment horizontal="right" vertical="top"/>
    </xf>
    <xf numFmtId="0" fontId="6" fillId="0" borderId="7" xfId="0" applyNumberFormat="1" applyFont="1" applyBorder="1" applyAlignment="1">
      <alignment vertical="top"/>
    </xf>
    <xf numFmtId="4" fontId="6" fillId="0" borderId="7" xfId="0" applyNumberFormat="1" applyFont="1" applyBorder="1" applyAlignment="1">
      <alignment horizontal="right" vertical="top"/>
    </xf>
    <xf numFmtId="0" fontId="6" fillId="0" borderId="1" xfId="0" applyFont="1" applyBorder="1" applyAlignment="1">
      <alignment horizontal="justify" vertical="center"/>
    </xf>
    <xf numFmtId="4" fontId="6" fillId="0" borderId="1" xfId="0" applyNumberFormat="1" applyFont="1" applyBorder="1"/>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0" borderId="1" xfId="8" applyNumberFormat="1" applyFont="1" applyBorder="1" applyAlignment="1">
      <alignment horizontal="left" vertical="top" wrapText="1"/>
    </xf>
    <xf numFmtId="0" fontId="6" fillId="2" borderId="6" xfId="0" applyFont="1" applyFill="1" applyBorder="1" applyAlignment="1">
      <alignment vertical="center" wrapText="1"/>
    </xf>
    <xf numFmtId="2" fontId="6" fillId="2" borderId="6" xfId="0" applyNumberFormat="1" applyFont="1" applyFill="1" applyBorder="1" applyAlignment="1">
      <alignment horizontal="right" vertical="center" wrapText="1"/>
    </xf>
    <xf numFmtId="2" fontId="6" fillId="2" borderId="8" xfId="0" applyNumberFormat="1" applyFont="1" applyFill="1" applyBorder="1" applyAlignment="1">
      <alignment horizontal="right" vertical="center" wrapText="1"/>
    </xf>
    <xf numFmtId="2" fontId="6" fillId="0" borderId="1" xfId="0" applyNumberFormat="1" applyFont="1" applyBorder="1" applyAlignment="1">
      <alignment horizontal="right" vertical="center"/>
    </xf>
    <xf numFmtId="2" fontId="6" fillId="2" borderId="3" xfId="0" applyNumberFormat="1" applyFont="1" applyFill="1" applyBorder="1" applyAlignment="1">
      <alignment horizontal="right" vertical="top"/>
    </xf>
    <xf numFmtId="0" fontId="22" fillId="2" borderId="3" xfId="0" applyFont="1" applyFill="1" applyBorder="1" applyAlignment="1">
      <alignment vertical="top" wrapText="1"/>
    </xf>
    <xf numFmtId="0" fontId="6" fillId="2" borderId="3" xfId="0" applyFont="1" applyFill="1" applyBorder="1" applyAlignment="1">
      <alignment vertical="top" wrapText="1"/>
    </xf>
    <xf numFmtId="0" fontId="6" fillId="0" borderId="13" xfId="0" applyFont="1" applyBorder="1" applyAlignment="1">
      <alignment vertical="center" wrapText="1"/>
    </xf>
    <xf numFmtId="4" fontId="6" fillId="0" borderId="8" xfId="0" applyNumberFormat="1" applyFont="1" applyBorder="1" applyAlignment="1">
      <alignment horizontal="right" vertical="center"/>
    </xf>
    <xf numFmtId="4" fontId="6" fillId="0" borderId="5" xfId="0" applyNumberFormat="1" applyFont="1" applyBorder="1" applyAlignment="1">
      <alignment horizontal="right" vertical="center"/>
    </xf>
    <xf numFmtId="0" fontId="6" fillId="0" borderId="13" xfId="0" applyFont="1" applyFill="1" applyBorder="1" applyAlignment="1">
      <alignment vertical="center" wrapText="1"/>
    </xf>
    <xf numFmtId="4" fontId="6" fillId="0" borderId="8" xfId="0" applyNumberFormat="1" applyFont="1" applyFill="1" applyBorder="1" applyAlignment="1">
      <alignment horizontal="right" vertical="center"/>
    </xf>
    <xf numFmtId="4" fontId="6" fillId="0" borderId="5" xfId="0" applyNumberFormat="1" applyFont="1" applyFill="1" applyBorder="1" applyAlignment="1">
      <alignment horizontal="right" vertical="top"/>
    </xf>
    <xf numFmtId="14" fontId="6" fillId="0" borderId="8" xfId="0" applyNumberFormat="1" applyFont="1" applyFill="1" applyBorder="1" applyAlignment="1">
      <alignment horizontal="right" vertical="center" wrapText="1"/>
    </xf>
    <xf numFmtId="0" fontId="6" fillId="0" borderId="3" xfId="0" applyFont="1" applyFill="1" applyBorder="1" applyAlignment="1">
      <alignment vertical="top" wrapText="1"/>
    </xf>
    <xf numFmtId="49" fontId="6" fillId="0" borderId="1" xfId="0" applyNumberFormat="1" applyFont="1" applyFill="1" applyBorder="1" applyAlignment="1">
      <alignment horizontal="center"/>
    </xf>
    <xf numFmtId="4" fontId="6" fillId="2" borderId="8" xfId="0" applyNumberFormat="1" applyFont="1" applyFill="1" applyBorder="1" applyAlignment="1">
      <alignment horizontal="right" vertical="top"/>
    </xf>
    <xf numFmtId="0" fontId="6" fillId="0" borderId="3" xfId="0" applyFont="1" applyFill="1" applyBorder="1" applyAlignment="1">
      <alignment wrapText="1"/>
    </xf>
    <xf numFmtId="0" fontId="6" fillId="0" borderId="1" xfId="0" applyNumberFormat="1" applyFont="1" applyBorder="1" applyAlignment="1">
      <alignment horizontal="left" vertical="top"/>
    </xf>
    <xf numFmtId="2" fontId="6" fillId="0" borderId="0" xfId="0" applyNumberFormat="1" applyFont="1" applyFill="1"/>
    <xf numFmtId="4" fontId="6" fillId="0" borderId="3" xfId="0" applyNumberFormat="1" applyFont="1" applyBorder="1" applyAlignment="1">
      <alignment horizontal="right" vertical="top"/>
    </xf>
    <xf numFmtId="4" fontId="6" fillId="0" borderId="12" xfId="0" applyNumberFormat="1" applyFont="1" applyBorder="1" applyAlignment="1">
      <alignment horizontal="right" vertical="top"/>
    </xf>
    <xf numFmtId="0" fontId="6" fillId="0" borderId="1" xfId="0" applyFont="1" applyBorder="1" applyAlignment="1">
      <alignment horizontal="justify" vertical="center" wrapText="1"/>
    </xf>
    <xf numFmtId="0" fontId="6" fillId="5" borderId="1" xfId="0" applyFont="1" applyFill="1" applyBorder="1" applyAlignment="1">
      <alignment vertical="center" wrapText="1"/>
    </xf>
    <xf numFmtId="2" fontId="6" fillId="5" borderId="1" xfId="0" applyNumberFormat="1" applyFont="1" applyFill="1" applyBorder="1" applyAlignment="1">
      <alignment horizontal="right" vertical="center"/>
    </xf>
    <xf numFmtId="0" fontId="6" fillId="2" borderId="1" xfId="0" applyFont="1" applyFill="1" applyBorder="1" applyAlignment="1">
      <alignment horizontal="center" wrapText="1"/>
    </xf>
    <xf numFmtId="0" fontId="12" fillId="2" borderId="1" xfId="0" applyFont="1" applyFill="1" applyBorder="1" applyAlignment="1"/>
    <xf numFmtId="43" fontId="12" fillId="2" borderId="1" xfId="3" applyFont="1" applyFill="1" applyBorder="1" applyAlignment="1"/>
    <xf numFmtId="14" fontId="6" fillId="0" borderId="1" xfId="0" applyNumberFormat="1" applyFont="1" applyBorder="1" applyAlignment="1"/>
    <xf numFmtId="0" fontId="6" fillId="0" borderId="1" xfId="0" applyFont="1" applyBorder="1" applyAlignment="1">
      <alignment horizontal="right" vertical="center" wrapText="1"/>
    </xf>
    <xf numFmtId="0" fontId="6" fillId="0" borderId="3" xfId="0" applyFont="1" applyBorder="1"/>
    <xf numFmtId="0" fontId="6" fillId="0" borderId="6" xfId="0" applyFont="1" applyBorder="1" applyAlignment="1">
      <alignment horizontal="justify" vertical="center" wrapText="1"/>
    </xf>
    <xf numFmtId="0" fontId="6" fillId="0" borderId="3" xfId="0" applyFont="1" applyBorder="1" applyAlignment="1">
      <alignment wrapText="1"/>
    </xf>
    <xf numFmtId="2" fontId="6" fillId="2" borderId="1" xfId="0" applyNumberFormat="1" applyFont="1" applyFill="1" applyBorder="1" applyAlignment="1">
      <alignment horizontal="right" wrapText="1"/>
    </xf>
    <xf numFmtId="0" fontId="6" fillId="0" borderId="0" xfId="0" applyFont="1" applyAlignment="1">
      <alignment horizontal="right"/>
    </xf>
    <xf numFmtId="14" fontId="6" fillId="2" borderId="1" xfId="0" applyNumberFormat="1" applyFont="1" applyFill="1" applyBorder="1" applyAlignment="1">
      <alignment horizontal="right" wrapText="1"/>
    </xf>
    <xf numFmtId="0" fontId="6" fillId="0" borderId="1" xfId="0" applyNumberFormat="1" applyFont="1" applyBorder="1" applyAlignment="1">
      <alignment horizontal="left" wrapText="1"/>
    </xf>
    <xf numFmtId="4" fontId="6" fillId="0" borderId="1" xfId="0" applyNumberFormat="1" applyFont="1" applyBorder="1" applyAlignment="1">
      <alignment horizontal="right" wrapText="1"/>
    </xf>
    <xf numFmtId="4" fontId="6" fillId="0" borderId="14" xfId="0" applyNumberFormat="1" applyFont="1" applyBorder="1" applyAlignment="1">
      <alignment horizontal="right" vertical="top"/>
    </xf>
    <xf numFmtId="14" fontId="6" fillId="0" borderId="8" xfId="0" applyNumberFormat="1" applyFont="1" applyBorder="1" applyAlignment="1">
      <alignment horizontal="right" vertical="center"/>
    </xf>
    <xf numFmtId="4" fontId="6" fillId="2" borderId="1" xfId="6" applyNumberFormat="1" applyFont="1" applyFill="1" applyBorder="1" applyAlignment="1">
      <alignment vertical="top"/>
    </xf>
    <xf numFmtId="2" fontId="6" fillId="2" borderId="1" xfId="0" applyNumberFormat="1" applyFont="1" applyFill="1" applyBorder="1" applyAlignment="1"/>
    <xf numFmtId="4" fontId="6" fillId="0" borderId="6" xfId="0" applyNumberFormat="1" applyFont="1" applyBorder="1" applyAlignment="1">
      <alignment vertical="center"/>
    </xf>
    <xf numFmtId="4" fontId="6" fillId="0" borderId="8" xfId="0" applyNumberFormat="1" applyFont="1" applyBorder="1" applyAlignment="1">
      <alignment vertical="center"/>
    </xf>
    <xf numFmtId="4" fontId="6" fillId="2" borderId="2" xfId="0" applyNumberFormat="1" applyFont="1" applyFill="1" applyBorder="1" applyAlignment="1">
      <alignment vertical="top"/>
    </xf>
    <xf numFmtId="14" fontId="6" fillId="2" borderId="8" xfId="0" applyNumberFormat="1" applyFont="1" applyFill="1" applyBorder="1" applyAlignment="1">
      <alignment horizontal="right" vertical="center" wrapText="1"/>
    </xf>
    <xf numFmtId="4" fontId="6" fillId="2" borderId="5" xfId="0" applyNumberFormat="1" applyFont="1" applyFill="1" applyBorder="1" applyAlignment="1">
      <alignment vertical="top"/>
    </xf>
    <xf numFmtId="0" fontId="6" fillId="0" borderId="15" xfId="0" applyFont="1" applyBorder="1" applyAlignment="1">
      <alignment vertical="center" wrapText="1"/>
    </xf>
    <xf numFmtId="4" fontId="6" fillId="0" borderId="7" xfId="0" applyNumberFormat="1" applyFont="1" applyBorder="1" applyAlignment="1">
      <alignment vertical="center"/>
    </xf>
    <xf numFmtId="4" fontId="6" fillId="2" borderId="16" xfId="0" applyNumberFormat="1" applyFont="1" applyFill="1" applyBorder="1" applyAlignment="1">
      <alignment vertical="top"/>
    </xf>
    <xf numFmtId="0" fontId="6" fillId="0" borderId="1" xfId="0" applyNumberFormat="1" applyFont="1" applyBorder="1" applyAlignment="1">
      <alignment wrapText="1"/>
    </xf>
    <xf numFmtId="4" fontId="12" fillId="0" borderId="8" xfId="0" applyNumberFormat="1" applyFont="1" applyBorder="1" applyAlignment="1"/>
    <xf numFmtId="0" fontId="6" fillId="2" borderId="8" xfId="0" applyFont="1" applyFill="1" applyBorder="1" applyAlignment="1">
      <alignment horizontal="center"/>
    </xf>
    <xf numFmtId="0" fontId="6"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xf>
    <xf numFmtId="2" fontId="6" fillId="0" borderId="8" xfId="0" applyNumberFormat="1" applyFont="1" applyBorder="1" applyAlignment="1">
      <alignment horizontal="right" vertical="center" wrapText="1"/>
    </xf>
    <xf numFmtId="0" fontId="6" fillId="0" borderId="7" xfId="0" applyFont="1" applyBorder="1" applyAlignment="1">
      <alignment vertical="center" wrapText="1"/>
    </xf>
    <xf numFmtId="2" fontId="6" fillId="0" borderId="7" xfId="0" applyNumberFormat="1" applyFont="1" applyBorder="1" applyAlignment="1">
      <alignment horizontal="right" vertical="center" wrapText="1"/>
    </xf>
    <xf numFmtId="14" fontId="6" fillId="2" borderId="1" xfId="0" applyNumberFormat="1" applyFont="1" applyFill="1" applyBorder="1" applyAlignment="1">
      <alignment vertical="center" wrapText="1"/>
    </xf>
    <xf numFmtId="14" fontId="6" fillId="2" borderId="3" xfId="0" applyNumberFormat="1" applyFont="1" applyFill="1" applyBorder="1" applyAlignment="1">
      <alignment vertical="center" wrapText="1"/>
    </xf>
    <xf numFmtId="2" fontId="23" fillId="0" borderId="1" xfId="0" applyNumberFormat="1" applyFont="1" applyBorder="1" applyAlignment="1">
      <alignment horizontal="right" vertical="center" wrapText="1"/>
    </xf>
    <xf numFmtId="2" fontId="23" fillId="0" borderId="6" xfId="0" applyNumberFormat="1" applyFont="1" applyBorder="1" applyAlignment="1">
      <alignment horizontal="right" vertical="center" wrapText="1"/>
    </xf>
    <xf numFmtId="14" fontId="6" fillId="0" borderId="0" xfId="0" applyNumberFormat="1" applyFont="1" applyAlignment="1">
      <alignment horizontal="right"/>
    </xf>
    <xf numFmtId="49" fontId="6" fillId="2" borderId="1" xfId="0" applyNumberFormat="1" applyFont="1" applyFill="1" applyBorder="1" applyAlignment="1">
      <alignment horizontal="left" wrapText="1"/>
    </xf>
    <xf numFmtId="2" fontId="6" fillId="0" borderId="0" xfId="0" applyNumberFormat="1" applyFont="1" applyAlignment="1">
      <alignment horizontal="right"/>
    </xf>
    <xf numFmtId="4" fontId="6" fillId="0" borderId="8" xfId="0" applyNumberFormat="1" applyFont="1" applyBorder="1" applyAlignment="1">
      <alignment horizontal="right" vertical="center" wrapText="1"/>
    </xf>
    <xf numFmtId="2" fontId="6" fillId="0" borderId="6" xfId="0" applyNumberFormat="1" applyFont="1" applyFill="1" applyBorder="1"/>
    <xf numFmtId="0" fontId="6" fillId="0" borderId="1" xfId="0" applyNumberFormat="1" applyFont="1" applyFill="1" applyBorder="1" applyAlignment="1">
      <alignment horizontal="left" vertical="top" wrapText="1"/>
    </xf>
    <xf numFmtId="0" fontId="6" fillId="0" borderId="6" xfId="0" applyNumberFormat="1" applyFont="1" applyBorder="1" applyAlignment="1">
      <alignment horizontal="right" vertical="top" wrapText="1"/>
    </xf>
    <xf numFmtId="49" fontId="6" fillId="2" borderId="3" xfId="0" applyNumberFormat="1" applyFont="1" applyFill="1" applyBorder="1" applyAlignment="1">
      <alignment horizontal="left" wrapText="1"/>
    </xf>
    <xf numFmtId="0" fontId="12" fillId="0" borderId="8" xfId="0" applyFont="1" applyBorder="1" applyAlignment="1">
      <alignment horizontal="left"/>
    </xf>
    <xf numFmtId="4" fontId="12" fillId="0" borderId="8" xfId="0" applyNumberFormat="1" applyFont="1" applyBorder="1" applyAlignment="1">
      <alignment horizontal="right"/>
    </xf>
    <xf numFmtId="2" fontId="6" fillId="0" borderId="1" xfId="0" applyNumberFormat="1" applyFont="1" applyBorder="1" applyAlignment="1">
      <alignment vertical="top"/>
    </xf>
    <xf numFmtId="0" fontId="6" fillId="2" borderId="3" xfId="0" applyFont="1" applyFill="1" applyBorder="1" applyAlignment="1">
      <alignment horizontal="center" wrapText="1"/>
    </xf>
    <xf numFmtId="2" fontId="6" fillId="2" borderId="17" xfId="6" applyNumberFormat="1" applyFont="1" applyFill="1" applyBorder="1" applyAlignment="1">
      <alignment vertical="top"/>
    </xf>
    <xf numFmtId="14" fontId="6" fillId="2" borderId="7" xfId="0" applyNumberFormat="1" applyFont="1" applyFill="1" applyBorder="1" applyAlignment="1">
      <alignment horizontal="right" vertical="top"/>
    </xf>
    <xf numFmtId="4" fontId="6" fillId="2" borderId="1" xfId="8" applyNumberFormat="1" applyFont="1" applyFill="1" applyBorder="1" applyAlignment="1">
      <alignment vertical="top"/>
    </xf>
    <xf numFmtId="0" fontId="6" fillId="2" borderId="1" xfId="0" applyFont="1" applyFill="1" applyBorder="1" applyAlignment="1">
      <alignment horizontal="right"/>
    </xf>
    <xf numFmtId="4" fontId="6" fillId="0" borderId="1" xfId="8" applyNumberFormat="1" applyFont="1" applyBorder="1" applyAlignment="1">
      <alignment vertical="top"/>
    </xf>
    <xf numFmtId="2" fontId="6" fillId="2" borderId="1" xfId="6" applyNumberFormat="1" applyFont="1" applyFill="1" applyBorder="1" applyAlignment="1">
      <alignment vertical="top"/>
    </xf>
    <xf numFmtId="2" fontId="6" fillId="2" borderId="8" xfId="6" applyNumberFormat="1" applyFont="1" applyFill="1" applyBorder="1" applyAlignment="1">
      <alignment vertical="top"/>
    </xf>
    <xf numFmtId="4" fontId="6" fillId="2" borderId="1" xfId="0" applyNumberFormat="1" applyFont="1" applyFill="1" applyBorder="1" applyAlignment="1">
      <alignment vertical="top"/>
    </xf>
    <xf numFmtId="4" fontId="6" fillId="2" borderId="6" xfId="0" applyNumberFormat="1" applyFont="1" applyFill="1" applyBorder="1" applyAlignment="1">
      <alignment vertical="top"/>
    </xf>
    <xf numFmtId="0" fontId="24" fillId="0" borderId="1" xfId="0" applyFont="1" applyBorder="1" applyAlignment="1">
      <alignment horizontal="left"/>
    </xf>
    <xf numFmtId="4" fontId="12" fillId="0" borderId="1" xfId="0" applyNumberFormat="1" applyFont="1" applyBorder="1"/>
    <xf numFmtId="0" fontId="6" fillId="2" borderId="1" xfId="0" applyFont="1" applyFill="1" applyBorder="1" applyAlignment="1">
      <alignment horizontal="left" vertical="top"/>
    </xf>
    <xf numFmtId="43" fontId="3" fillId="0" borderId="1" xfId="3" applyNumberFormat="1" applyFont="1" applyBorder="1" applyAlignment="1">
      <alignment horizontal="center" vertical="center" wrapText="1"/>
    </xf>
    <xf numFmtId="43" fontId="3" fillId="2" borderId="1" xfId="3" applyNumberFormat="1" applyFont="1" applyFill="1" applyBorder="1" applyAlignment="1">
      <alignment horizontal="center" vertical="center" wrapText="1"/>
    </xf>
    <xf numFmtId="0" fontId="3" fillId="2" borderId="1" xfId="0" applyFont="1" applyFill="1" applyBorder="1" applyAlignment="1">
      <alignment horizontal="right" vertical="center" wrapText="1"/>
    </xf>
    <xf numFmtId="43" fontId="3" fillId="2" borderId="1" xfId="3" applyNumberFormat="1" applyFont="1" applyFill="1" applyBorder="1" applyAlignment="1">
      <alignment horizontal="center"/>
    </xf>
    <xf numFmtId="1" fontId="3" fillId="2" borderId="1" xfId="0" applyNumberFormat="1" applyFont="1" applyFill="1" applyBorder="1"/>
    <xf numFmtId="2" fontId="3" fillId="2" borderId="1" xfId="3" applyNumberFormat="1" applyFont="1" applyFill="1" applyBorder="1" applyAlignment="1">
      <alignment horizontal="center"/>
    </xf>
    <xf numFmtId="43" fontId="3" fillId="0" borderId="1" xfId="3" applyNumberFormat="1" applyFont="1" applyBorder="1" applyAlignment="1">
      <alignment horizontal="center" wrapText="1"/>
    </xf>
    <xf numFmtId="0" fontId="3" fillId="2" borderId="0" xfId="0" applyFont="1" applyFill="1" applyAlignment="1">
      <alignment wrapText="1"/>
    </xf>
    <xf numFmtId="0" fontId="4" fillId="0" borderId="1" xfId="0" applyFont="1" applyBorder="1" applyAlignment="1">
      <alignment wrapText="1"/>
    </xf>
    <xf numFmtId="4" fontId="4" fillId="0" borderId="1" xfId="0" applyNumberFormat="1" applyFont="1" applyBorder="1" applyAlignment="1">
      <alignment wrapText="1"/>
    </xf>
    <xf numFmtId="2" fontId="4" fillId="0" borderId="1" xfId="0" applyNumberFormat="1" applyFont="1" applyBorder="1" applyAlignment="1">
      <alignment wrapText="1"/>
    </xf>
    <xf numFmtId="0" fontId="3" fillId="0" borderId="6" xfId="0" applyNumberFormat="1" applyFont="1" applyBorder="1" applyAlignment="1">
      <alignment horizontal="left" vertical="top" wrapText="1"/>
    </xf>
    <xf numFmtId="4" fontId="3" fillId="0" borderId="6" xfId="0" applyNumberFormat="1" applyFont="1" applyBorder="1" applyAlignment="1">
      <alignment horizontal="right" vertical="top"/>
    </xf>
    <xf numFmtId="0" fontId="3" fillId="0" borderId="6" xfId="0" applyNumberFormat="1" applyFont="1" applyBorder="1" applyAlignment="1">
      <alignment horizontal="right" vertical="top" wrapText="1"/>
    </xf>
    <xf numFmtId="0" fontId="3" fillId="0" borderId="3" xfId="0" applyFont="1" applyBorder="1" applyAlignment="1">
      <alignment horizontal="center"/>
    </xf>
    <xf numFmtId="0" fontId="3" fillId="5" borderId="1" xfId="0" applyFont="1" applyFill="1" applyBorder="1" applyAlignment="1">
      <alignment vertical="center" wrapText="1"/>
    </xf>
    <xf numFmtId="4" fontId="3" fillId="5" borderId="1" xfId="0" applyNumberFormat="1" applyFont="1" applyFill="1" applyBorder="1" applyAlignment="1">
      <alignment horizontal="right" vertical="center" wrapText="1"/>
    </xf>
    <xf numFmtId="14" fontId="3" fillId="5" borderId="1" xfId="0" applyNumberFormat="1" applyFont="1" applyFill="1" applyBorder="1" applyAlignment="1">
      <alignment horizontal="right" vertical="center" wrapText="1"/>
    </xf>
    <xf numFmtId="0" fontId="3" fillId="5" borderId="1" xfId="0" applyFont="1" applyFill="1" applyBorder="1" applyAlignment="1">
      <alignment horizontal="right" vertical="center" wrapText="1"/>
    </xf>
    <xf numFmtId="0" fontId="12" fillId="0" borderId="1" xfId="0" applyFont="1" applyFill="1" applyBorder="1"/>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14" fontId="3" fillId="0" borderId="1" xfId="0" applyNumberFormat="1" applyFont="1" applyBorder="1" applyAlignment="1">
      <alignment horizontal="right" vertical="center" wrapText="1"/>
    </xf>
    <xf numFmtId="0" fontId="5" fillId="0" borderId="1" xfId="0" applyFont="1" applyBorder="1" applyAlignment="1">
      <alignment vertical="center" wrapText="1"/>
    </xf>
    <xf numFmtId="4" fontId="5" fillId="0" borderId="1" xfId="0" applyNumberFormat="1" applyFont="1" applyBorder="1" applyAlignment="1">
      <alignment horizontal="right" vertical="center" wrapText="1"/>
    </xf>
    <xf numFmtId="1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0" fontId="14" fillId="0" borderId="1" xfId="0" applyFont="1" applyBorder="1" applyAlignment="1">
      <alignment vertical="top" wrapText="1"/>
    </xf>
    <xf numFmtId="2" fontId="6" fillId="0" borderId="6" xfId="0" applyNumberFormat="1" applyFont="1" applyBorder="1" applyAlignment="1">
      <alignment vertical="top"/>
    </xf>
    <xf numFmtId="4" fontId="3" fillId="0" borderId="1" xfId="0" applyNumberFormat="1" applyFont="1" applyBorder="1" applyAlignment="1">
      <alignment horizontal="right" vertical="center"/>
    </xf>
    <xf numFmtId="0" fontId="12" fillId="2" borderId="8" xfId="7" applyNumberFormat="1" applyFont="1" applyFill="1" applyBorder="1" applyAlignment="1">
      <alignment horizontal="left" vertical="top" wrapText="1"/>
    </xf>
    <xf numFmtId="2" fontId="5" fillId="0" borderId="8" xfId="0" applyNumberFormat="1" applyFont="1" applyBorder="1" applyAlignment="1">
      <alignment vertical="top"/>
    </xf>
    <xf numFmtId="0" fontId="5" fillId="0" borderId="8" xfId="0" applyFont="1" applyBorder="1" applyAlignment="1">
      <alignment horizontal="right" vertical="top"/>
    </xf>
    <xf numFmtId="0" fontId="5" fillId="0" borderId="8" xfId="0" applyFont="1" applyBorder="1" applyAlignment="1">
      <alignment vertical="top"/>
    </xf>
    <xf numFmtId="14" fontId="3" fillId="0" borderId="1" xfId="0" applyNumberFormat="1" applyFont="1" applyFill="1" applyBorder="1" applyAlignment="1">
      <alignment horizontal="right" vertical="top"/>
    </xf>
    <xf numFmtId="4" fontId="6" fillId="2" borderId="1" xfId="0" applyNumberFormat="1" applyFont="1" applyFill="1" applyBorder="1" applyAlignment="1">
      <alignment vertical="top" wrapText="1"/>
    </xf>
    <xf numFmtId="49" fontId="3" fillId="2" borderId="1" xfId="0" applyNumberFormat="1" applyFont="1" applyFill="1" applyBorder="1" applyAlignment="1">
      <alignment horizontal="center"/>
    </xf>
    <xf numFmtId="2" fontId="6" fillId="0" borderId="3" xfId="0" applyNumberFormat="1" applyFont="1" applyBorder="1" applyAlignment="1">
      <alignment vertical="top"/>
    </xf>
    <xf numFmtId="0" fontId="6" fillId="0" borderId="7" xfId="0" applyFont="1" applyBorder="1" applyAlignment="1">
      <alignment wrapText="1"/>
    </xf>
    <xf numFmtId="4" fontId="6" fillId="0" borderId="8" xfId="0" applyNumberFormat="1" applyFont="1" applyBorder="1" applyAlignment="1">
      <alignment horizontal="right" vertical="top" wrapText="1"/>
    </xf>
    <xf numFmtId="49" fontId="3" fillId="0" borderId="1" xfId="0" applyNumberFormat="1" applyFont="1" applyBorder="1" applyAlignment="1">
      <alignment horizontal="center" wrapText="1"/>
    </xf>
    <xf numFmtId="4" fontId="12" fillId="2" borderId="1" xfId="1" applyNumberFormat="1" applyFont="1" applyFill="1" applyBorder="1" applyAlignment="1">
      <alignment horizontal="right" vertical="top"/>
    </xf>
    <xf numFmtId="4" fontId="6" fillId="2" borderId="1" xfId="8" applyNumberFormat="1" applyFont="1" applyFill="1" applyBorder="1" applyAlignment="1">
      <alignment horizontal="right" vertical="top"/>
    </xf>
    <xf numFmtId="0" fontId="3" fillId="2" borderId="1" xfId="0" applyFont="1" applyFill="1" applyBorder="1" applyAlignment="1">
      <alignment horizontal="center" vertical="center"/>
    </xf>
    <xf numFmtId="0" fontId="3" fillId="2" borderId="1" xfId="0" applyFont="1" applyFill="1" applyBorder="1" applyAlignment="1">
      <alignment horizontal="left" vertical="top" wrapText="1"/>
    </xf>
    <xf numFmtId="0" fontId="25" fillId="2" borderId="1" xfId="0" applyFont="1" applyFill="1" applyBorder="1" applyAlignment="1">
      <alignment vertical="top" wrapText="1"/>
    </xf>
    <xf numFmtId="4" fontId="5" fillId="0" borderId="1" xfId="0" applyNumberFormat="1" applyFont="1" applyBorder="1" applyAlignment="1">
      <alignment vertical="top"/>
    </xf>
    <xf numFmtId="2" fontId="3" fillId="0" borderId="1" xfId="0" applyNumberFormat="1" applyFont="1" applyFill="1" applyBorder="1" applyAlignment="1">
      <alignment vertical="top"/>
    </xf>
    <xf numFmtId="0" fontId="5" fillId="2" borderId="1" xfId="0" applyFont="1" applyFill="1" applyBorder="1" applyAlignment="1">
      <alignment horizontal="center" vertical="center"/>
    </xf>
    <xf numFmtId="0" fontId="3" fillId="2" borderId="1" xfId="0" applyFont="1" applyFill="1" applyBorder="1" applyAlignment="1">
      <alignment horizontal="center" vertical="top" wrapText="1"/>
    </xf>
    <xf numFmtId="2" fontId="6" fillId="2" borderId="6" xfId="1" applyNumberFormat="1" applyFont="1" applyFill="1" applyBorder="1" applyAlignment="1">
      <alignment horizontal="right" vertical="top" wrapText="1"/>
    </xf>
    <xf numFmtId="0" fontId="3" fillId="0" borderId="6" xfId="0" applyFont="1" applyBorder="1" applyAlignment="1">
      <alignment vertical="center" wrapText="1"/>
    </xf>
    <xf numFmtId="4" fontId="3" fillId="0" borderId="6" xfId="0" applyNumberFormat="1" applyFont="1" applyBorder="1" applyAlignment="1">
      <alignment horizontal="right" vertical="center"/>
    </xf>
    <xf numFmtId="4" fontId="3" fillId="5" borderId="1" xfId="0" applyNumberFormat="1" applyFont="1" applyFill="1" applyBorder="1" applyAlignment="1">
      <alignment horizontal="right" vertical="center"/>
    </xf>
    <xf numFmtId="49" fontId="3" fillId="2" borderId="3" xfId="0" applyNumberFormat="1" applyFont="1" applyFill="1" applyBorder="1" applyAlignment="1">
      <alignment horizontal="center"/>
    </xf>
    <xf numFmtId="14" fontId="3" fillId="0" borderId="1" xfId="0" applyNumberFormat="1" applyFont="1" applyBorder="1" applyAlignment="1">
      <alignment horizontal="right" vertical="center"/>
    </xf>
    <xf numFmtId="49" fontId="3" fillId="2" borderId="3" xfId="0" applyNumberFormat="1" applyFont="1" applyFill="1" applyBorder="1" applyAlignment="1">
      <alignment horizontal="center" wrapText="1"/>
    </xf>
    <xf numFmtId="2" fontId="6" fillId="0" borderId="1" xfId="0" applyNumberFormat="1" applyFont="1" applyBorder="1" applyAlignment="1">
      <alignment horizontal="right"/>
    </xf>
    <xf numFmtId="14" fontId="6" fillId="0" borderId="3" xfId="0" applyNumberFormat="1" applyFont="1" applyBorder="1" applyAlignment="1">
      <alignment horizontal="right"/>
    </xf>
    <xf numFmtId="49" fontId="3" fillId="2" borderId="1" xfId="0" applyNumberFormat="1" applyFont="1" applyFill="1" applyBorder="1" applyAlignment="1">
      <alignment horizontal="center" wrapText="1"/>
    </xf>
    <xf numFmtId="14" fontId="6" fillId="0" borderId="1" xfId="0" applyNumberFormat="1" applyFont="1" applyBorder="1" applyAlignment="1">
      <alignment horizontal="center" vertical="top"/>
    </xf>
    <xf numFmtId="14" fontId="6" fillId="0" borderId="5" xfId="0" applyNumberFormat="1" applyFont="1" applyBorder="1" applyAlignment="1">
      <alignment horizontal="center" vertical="top"/>
    </xf>
    <xf numFmtId="2" fontId="5" fillId="0" borderId="8" xfId="0" applyNumberFormat="1" applyFont="1" applyBorder="1"/>
    <xf numFmtId="2" fontId="3" fillId="2" borderId="1" xfId="0" applyNumberFormat="1" applyFont="1" applyFill="1" applyBorder="1" applyAlignment="1">
      <alignment horizontal="right" vertical="top"/>
    </xf>
    <xf numFmtId="0" fontId="6" fillId="0" borderId="1" xfId="0" applyFont="1" applyBorder="1" applyAlignment="1">
      <alignment vertical="center"/>
    </xf>
    <xf numFmtId="2" fontId="3" fillId="0" borderId="3" xfId="0" applyNumberFormat="1" applyFont="1" applyBorder="1" applyAlignment="1">
      <alignment vertical="top"/>
    </xf>
    <xf numFmtId="0" fontId="6" fillId="0" borderId="6" xfId="0" applyFont="1" applyBorder="1" applyAlignment="1">
      <alignment vertical="center"/>
    </xf>
    <xf numFmtId="2" fontId="3" fillId="0" borderId="12" xfId="0" applyNumberFormat="1" applyFont="1" applyBorder="1" applyAlignment="1">
      <alignment vertical="top"/>
    </xf>
    <xf numFmtId="14" fontId="3" fillId="2" borderId="6" xfId="0" applyNumberFormat="1" applyFont="1" applyFill="1" applyBorder="1" applyAlignment="1">
      <alignment horizontal="right" vertical="top"/>
    </xf>
    <xf numFmtId="0" fontId="3" fillId="2" borderId="3" xfId="0" applyFont="1" applyFill="1" applyBorder="1" applyAlignment="1">
      <alignment vertical="top" wrapText="1"/>
    </xf>
    <xf numFmtId="0" fontId="6" fillId="0" borderId="14" xfId="1" applyNumberFormat="1" applyFont="1" applyBorder="1" applyAlignment="1">
      <alignment horizontal="left" vertical="top" wrapText="1"/>
    </xf>
    <xf numFmtId="2" fontId="5" fillId="0" borderId="1" xfId="0" applyNumberFormat="1" applyFont="1" applyBorder="1" applyAlignment="1">
      <alignment horizontal="right"/>
    </xf>
    <xf numFmtId="14" fontId="6" fillId="0" borderId="3" xfId="0" applyNumberFormat="1" applyFont="1" applyBorder="1" applyAlignment="1">
      <alignment horizontal="right" vertical="top" wrapText="1"/>
    </xf>
    <xf numFmtId="0" fontId="3" fillId="2" borderId="1" xfId="0" applyFont="1" applyFill="1" applyBorder="1" applyAlignment="1">
      <alignment horizontal="center" vertical="top"/>
    </xf>
    <xf numFmtId="0" fontId="3" fillId="2" borderId="4" xfId="0" applyFont="1" applyFill="1" applyBorder="1"/>
    <xf numFmtId="2" fontId="3" fillId="2" borderId="1" xfId="0" applyNumberFormat="1" applyFont="1" applyFill="1" applyBorder="1" applyAlignment="1">
      <alignment horizontal="right"/>
    </xf>
    <xf numFmtId="2" fontId="5" fillId="0" borderId="1" xfId="0" applyNumberFormat="1" applyFont="1" applyBorder="1" applyAlignment="1">
      <alignment vertical="top"/>
    </xf>
    <xf numFmtId="0" fontId="3" fillId="0" borderId="1" xfId="0" applyFont="1" applyBorder="1" applyAlignment="1">
      <alignment horizontal="right" wrapText="1"/>
    </xf>
    <xf numFmtId="4" fontId="3" fillId="0" borderId="1" xfId="0" applyNumberFormat="1" applyFont="1" applyBorder="1" applyAlignment="1">
      <alignment vertical="center" wrapText="1"/>
    </xf>
    <xf numFmtId="0" fontId="6" fillId="2" borderId="5" xfId="0" applyNumberFormat="1" applyFont="1" applyFill="1" applyBorder="1" applyAlignment="1">
      <alignment horizontal="left" vertical="top" wrapText="1"/>
    </xf>
    <xf numFmtId="4" fontId="5" fillId="0" borderId="1" xfId="0" applyNumberFormat="1" applyFont="1" applyBorder="1" applyAlignment="1"/>
    <xf numFmtId="4" fontId="3" fillId="0" borderId="1" xfId="0" applyNumberFormat="1" applyFont="1" applyBorder="1" applyAlignment="1">
      <alignment horizontal="center" vertical="center" wrapText="1"/>
    </xf>
    <xf numFmtId="0" fontId="5" fillId="0" borderId="1" xfId="0" applyFont="1" applyBorder="1" applyAlignment="1">
      <alignment horizontal="left" wrapText="1"/>
    </xf>
    <xf numFmtId="4" fontId="5" fillId="0" borderId="1" xfId="0" applyNumberFormat="1" applyFont="1" applyBorder="1" applyAlignment="1">
      <alignment horizontal="center"/>
    </xf>
    <xf numFmtId="2" fontId="16" fillId="0" borderId="1" xfId="0" applyNumberFormat="1" applyFont="1" applyBorder="1" applyAlignment="1">
      <alignment horizontal="right" vertical="center"/>
    </xf>
    <xf numFmtId="0" fontId="26" fillId="0" borderId="1" xfId="0" applyFont="1" applyBorder="1" applyAlignment="1">
      <alignment vertical="center" wrapText="1"/>
    </xf>
    <xf numFmtId="2" fontId="26" fillId="0" borderId="1" xfId="0" applyNumberFormat="1" applyFont="1" applyBorder="1" applyAlignment="1">
      <alignment horizontal="right" vertical="center"/>
    </xf>
    <xf numFmtId="2" fontId="3" fillId="0" borderId="0" xfId="0" applyNumberFormat="1" applyFont="1" applyAlignment="1">
      <alignment horizontal="right"/>
    </xf>
    <xf numFmtId="2" fontId="3" fillId="0" borderId="1" xfId="0" applyNumberFormat="1" applyFont="1" applyBorder="1" applyAlignment="1">
      <alignment horizontal="right" vertical="center"/>
    </xf>
    <xf numFmtId="2" fontId="3" fillId="0" borderId="1" xfId="0" applyNumberFormat="1" applyFont="1" applyBorder="1" applyAlignment="1">
      <alignment horizontal="right" vertical="top"/>
    </xf>
    <xf numFmtId="2" fontId="3" fillId="2" borderId="0" xfId="0" applyNumberFormat="1" applyFont="1" applyFill="1"/>
    <xf numFmtId="14" fontId="6" fillId="2" borderId="1" xfId="8" applyNumberFormat="1" applyFont="1" applyFill="1" applyBorder="1" applyAlignment="1">
      <alignment horizontal="right" vertical="top"/>
    </xf>
    <xf numFmtId="0" fontId="5" fillId="0" borderId="4"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14" fontId="16" fillId="0" borderId="1" xfId="0" applyNumberFormat="1" applyFont="1" applyBorder="1" applyAlignment="1">
      <alignment horizontal="right" vertical="center" wrapText="1"/>
    </xf>
    <xf numFmtId="0" fontId="3" fillId="2" borderId="3" xfId="0" applyFont="1" applyFill="1" applyBorder="1" applyAlignment="1">
      <alignment horizontal="center" wrapText="1"/>
    </xf>
    <xf numFmtId="2" fontId="3" fillId="2" borderId="0" xfId="0" applyNumberFormat="1" applyFont="1" applyFill="1" applyAlignment="1">
      <alignment horizontal="right"/>
    </xf>
    <xf numFmtId="14" fontId="3" fillId="0" borderId="6" xfId="0" applyNumberFormat="1" applyFont="1" applyBorder="1" applyAlignment="1">
      <alignment horizontal="right" vertical="center" wrapText="1"/>
    </xf>
    <xf numFmtId="0" fontId="5" fillId="2" borderId="8" xfId="0" applyFont="1" applyFill="1" applyBorder="1" applyAlignment="1">
      <alignment vertical="top"/>
    </xf>
    <xf numFmtId="2" fontId="5" fillId="2" borderId="8" xfId="0" applyNumberFormat="1" applyFont="1" applyFill="1" applyBorder="1" applyAlignment="1">
      <alignment vertical="top"/>
    </xf>
    <xf numFmtId="0" fontId="5" fillId="2" borderId="8" xfId="0" applyFont="1" applyFill="1" applyBorder="1" applyAlignment="1">
      <alignment horizontal="left"/>
    </xf>
    <xf numFmtId="0" fontId="5" fillId="2" borderId="3" xfId="0" applyFont="1" applyFill="1" applyBorder="1" applyAlignment="1">
      <alignment horizontal="center"/>
    </xf>
    <xf numFmtId="0" fontId="5" fillId="2" borderId="1" xfId="0" applyFont="1" applyFill="1" applyBorder="1" applyAlignment="1">
      <alignment horizontal="center"/>
    </xf>
    <xf numFmtId="0" fontId="27" fillId="0" borderId="1" xfId="0" applyFont="1" applyBorder="1" applyAlignment="1">
      <alignment horizontal="center"/>
    </xf>
    <xf numFmtId="0" fontId="6" fillId="2" borderId="6" xfId="0" applyFont="1" applyFill="1" applyBorder="1" applyAlignment="1">
      <alignment horizontal="right" vertical="top" wrapText="1"/>
    </xf>
    <xf numFmtId="14" fontId="6" fillId="2" borderId="1" xfId="0" applyNumberFormat="1" applyFont="1" applyFill="1" applyBorder="1" applyAlignment="1"/>
    <xf numFmtId="14" fontId="3" fillId="2" borderId="1" xfId="0" applyNumberFormat="1" applyFont="1" applyFill="1" applyBorder="1" applyAlignment="1"/>
    <xf numFmtId="14" fontId="3" fillId="0" borderId="1" xfId="0" applyNumberFormat="1" applyFont="1" applyBorder="1" applyAlignment="1"/>
    <xf numFmtId="0" fontId="6" fillId="0" borderId="1" xfId="2" applyFont="1" applyBorder="1" applyAlignment="1">
      <alignment horizontal="left" vertical="top" wrapText="1"/>
    </xf>
    <xf numFmtId="4" fontId="6" fillId="0" borderId="1" xfId="2" applyNumberFormat="1" applyFont="1" applyBorder="1" applyAlignment="1">
      <alignment horizontal="right" vertical="top"/>
    </xf>
    <xf numFmtId="0" fontId="6" fillId="0" borderId="1" xfId="2" applyFont="1" applyBorder="1" applyAlignment="1">
      <alignment horizontal="right" vertical="top" wrapText="1"/>
    </xf>
    <xf numFmtId="2" fontId="3" fillId="0" borderId="3"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2" fontId="3" fillId="2" borderId="1" xfId="0" applyNumberFormat="1" applyFont="1" applyFill="1" applyBorder="1" applyAlignment="1">
      <alignment horizontal="right" vertical="center" wrapText="1"/>
    </xf>
    <xf numFmtId="14" fontId="3" fillId="2" borderId="1" xfId="0" applyNumberFormat="1" applyFont="1" applyFill="1" applyBorder="1" applyAlignment="1">
      <alignment horizontal="right" vertical="center" wrapText="1"/>
    </xf>
    <xf numFmtId="0" fontId="5" fillId="0" borderId="1" xfId="0" applyFont="1" applyFill="1" applyBorder="1" applyAlignment="1">
      <alignment horizontal="left" vertical="top" wrapText="1"/>
    </xf>
    <xf numFmtId="0" fontId="14" fillId="0" borderId="1" xfId="0" applyFont="1" applyBorder="1"/>
    <xf numFmtId="2" fontId="3" fillId="0" borderId="6" xfId="0" applyNumberFormat="1" applyFont="1" applyBorder="1" applyAlignment="1">
      <alignment horizontal="right"/>
    </xf>
    <xf numFmtId="14" fontId="3" fillId="0" borderId="6" xfId="0" applyNumberFormat="1" applyFont="1" applyBorder="1" applyAlignment="1">
      <alignment horizontal="right"/>
    </xf>
    <xf numFmtId="0" fontId="12" fillId="2" borderId="1" xfId="8" applyNumberFormat="1" applyFont="1" applyFill="1" applyBorder="1" applyAlignment="1">
      <alignment horizontal="left" vertical="top" wrapText="1"/>
    </xf>
    <xf numFmtId="2" fontId="5" fillId="2" borderId="1" xfId="0" applyNumberFormat="1" applyFont="1" applyFill="1" applyBorder="1" applyAlignment="1">
      <alignment vertical="top"/>
    </xf>
    <xf numFmtId="2" fontId="3" fillId="2" borderId="5" xfId="0" applyNumberFormat="1" applyFont="1" applyFill="1" applyBorder="1" applyAlignment="1">
      <alignment horizontal="right" vertical="top"/>
    </xf>
    <xf numFmtId="0" fontId="3" fillId="0" borderId="1" xfId="0" applyFont="1" applyFill="1" applyBorder="1" applyAlignment="1">
      <alignment horizontal="left" vertical="top" wrapText="1"/>
    </xf>
    <xf numFmtId="2" fontId="3" fillId="2" borderId="5" xfId="0" applyNumberFormat="1" applyFont="1" applyFill="1" applyBorder="1" applyAlignment="1">
      <alignment vertical="top"/>
    </xf>
    <xf numFmtId="14" fontId="16" fillId="2" borderId="1" xfId="0" applyNumberFormat="1" applyFont="1" applyFill="1" applyBorder="1" applyAlignment="1">
      <alignment horizontal="right" vertical="center" wrapText="1"/>
    </xf>
    <xf numFmtId="2" fontId="6" fillId="0" borderId="12" xfId="0" applyNumberFormat="1" applyFont="1" applyBorder="1" applyAlignment="1">
      <alignment horizontal="right" vertical="center" wrapText="1"/>
    </xf>
    <xf numFmtId="2" fontId="6" fillId="2" borderId="16" xfId="0" applyNumberFormat="1" applyFont="1" applyFill="1" applyBorder="1" applyAlignment="1">
      <alignment vertical="top"/>
    </xf>
    <xf numFmtId="0" fontId="3" fillId="0" borderId="1" xfId="0" applyFont="1" applyBorder="1" applyAlignment="1">
      <alignment horizontal="right" vertical="center" wrapText="1"/>
    </xf>
    <xf numFmtId="0" fontId="3" fillId="0" borderId="3" xfId="0" applyFont="1" applyBorder="1"/>
    <xf numFmtId="0" fontId="2" fillId="0" borderId="1" xfId="0" applyFont="1" applyBorder="1" applyAlignment="1">
      <alignment horizontal="justify" vertical="center" wrapText="1"/>
    </xf>
    <xf numFmtId="14" fontId="2" fillId="0" borderId="1" xfId="0" applyNumberFormat="1" applyFont="1" applyBorder="1" applyAlignment="1">
      <alignment horizontal="right" vertical="center" wrapText="1"/>
    </xf>
    <xf numFmtId="0" fontId="2" fillId="0" borderId="6" xfId="0" applyFont="1" applyBorder="1" applyAlignment="1">
      <alignment horizontal="justify" vertical="center" wrapText="1"/>
    </xf>
    <xf numFmtId="2" fontId="6" fillId="0" borderId="7" xfId="0" applyNumberFormat="1" applyFont="1" applyBorder="1"/>
    <xf numFmtId="0" fontId="23" fillId="0" borderId="1" xfId="0" applyFont="1" applyBorder="1" applyAlignment="1">
      <alignment vertical="center" wrapText="1"/>
    </xf>
    <xf numFmtId="14" fontId="3" fillId="0" borderId="0" xfId="0" applyNumberFormat="1" applyFont="1" applyAlignment="1">
      <alignment horizontal="right"/>
    </xf>
    <xf numFmtId="0" fontId="23" fillId="0" borderId="8" xfId="0" applyFont="1" applyBorder="1" applyAlignment="1">
      <alignment vertical="center" wrapText="1"/>
    </xf>
    <xf numFmtId="0" fontId="23" fillId="0" borderId="7" xfId="0" applyFont="1" applyBorder="1" applyAlignment="1">
      <alignment vertical="center" wrapText="1"/>
    </xf>
    <xf numFmtId="2" fontId="3" fillId="0" borderId="12" xfId="0" applyNumberFormat="1" applyFont="1" applyBorder="1" applyAlignment="1">
      <alignment horizontal="right" vertical="center" wrapText="1"/>
    </xf>
    <xf numFmtId="2" fontId="3" fillId="2" borderId="6" xfId="0" applyNumberFormat="1" applyFont="1" applyFill="1" applyBorder="1" applyAlignment="1">
      <alignment horizontal="right" vertical="top"/>
    </xf>
    <xf numFmtId="0" fontId="5" fillId="2" borderId="8" xfId="0" applyFont="1" applyFill="1" applyBorder="1"/>
    <xf numFmtId="2" fontId="5" fillId="2" borderId="8" xfId="0" applyNumberFormat="1" applyFont="1" applyFill="1" applyBorder="1"/>
    <xf numFmtId="2" fontId="3" fillId="0" borderId="1" xfId="0" applyNumberFormat="1" applyFont="1" applyFill="1" applyBorder="1" applyAlignment="1">
      <alignment horizontal="right" vertical="top"/>
    </xf>
    <xf numFmtId="4" fontId="3" fillId="0" borderId="8" xfId="0" applyNumberFormat="1" applyFont="1" applyBorder="1" applyAlignment="1">
      <alignment horizontal="right" vertical="center"/>
    </xf>
    <xf numFmtId="4" fontId="3" fillId="2" borderId="5" xfId="0" applyNumberFormat="1" applyFont="1" applyFill="1" applyBorder="1" applyAlignment="1">
      <alignment horizontal="right" vertical="top"/>
    </xf>
    <xf numFmtId="14" fontId="3" fillId="0" borderId="8" xfId="0" applyNumberFormat="1" applyFont="1" applyBorder="1" applyAlignment="1">
      <alignment horizontal="right" vertical="center" wrapText="1"/>
    </xf>
    <xf numFmtId="4" fontId="6" fillId="2" borderId="5" xfId="8" applyNumberFormat="1" applyFont="1" applyFill="1" applyBorder="1" applyAlignment="1">
      <alignment horizontal="right" vertical="top"/>
    </xf>
    <xf numFmtId="4" fontId="6" fillId="2" borderId="16" xfId="8" applyNumberFormat="1" applyFont="1" applyFill="1" applyBorder="1" applyAlignment="1">
      <alignment horizontal="right" vertical="top"/>
    </xf>
    <xf numFmtId="4" fontId="5" fillId="2" borderId="1" xfId="0" applyNumberFormat="1" applyFont="1" applyFill="1" applyBorder="1"/>
    <xf numFmtId="2" fontId="3" fillId="2" borderId="8" xfId="0" applyNumberFormat="1" applyFont="1" applyFill="1" applyBorder="1" applyAlignment="1">
      <alignment vertical="top"/>
    </xf>
    <xf numFmtId="14" fontId="3" fillId="2" borderId="8" xfId="0" applyNumberFormat="1" applyFont="1" applyFill="1" applyBorder="1" applyAlignment="1">
      <alignment horizontal="right" vertical="center" wrapText="1"/>
    </xf>
    <xf numFmtId="0" fontId="12" fillId="2" borderId="8" xfId="0" applyFont="1" applyFill="1" applyBorder="1" applyAlignment="1">
      <alignment vertical="top" wrapText="1"/>
    </xf>
    <xf numFmtId="2" fontId="5" fillId="2" borderId="1" xfId="0" applyNumberFormat="1" applyFont="1" applyFill="1" applyBorder="1"/>
    <xf numFmtId="0" fontId="3" fillId="2" borderId="8" xfId="0" applyFont="1" applyFill="1" applyBorder="1" applyAlignment="1">
      <alignment horizontal="center" vertical="top"/>
    </xf>
    <xf numFmtId="2" fontId="3" fillId="2" borderId="16" xfId="0" applyNumberFormat="1" applyFont="1" applyFill="1" applyBorder="1" applyAlignment="1">
      <alignment vertical="top"/>
    </xf>
    <xf numFmtId="0" fontId="3" fillId="0" borderId="8" xfId="0" applyFont="1" applyBorder="1" applyAlignment="1">
      <alignment horizontal="justify" vertical="center" wrapText="1"/>
    </xf>
    <xf numFmtId="4" fontId="3" fillId="0" borderId="8" xfId="0" applyNumberFormat="1" applyFont="1" applyBorder="1" applyAlignment="1">
      <alignment horizontal="right" vertical="center" wrapText="1"/>
    </xf>
    <xf numFmtId="0" fontId="3" fillId="2" borderId="1" xfId="0" applyNumberFormat="1" applyFont="1" applyFill="1" applyBorder="1" applyAlignment="1">
      <alignment horizontal="right" vertical="top" wrapText="1"/>
    </xf>
    <xf numFmtId="0" fontId="6" fillId="0" borderId="1" xfId="1" applyNumberFormat="1" applyFont="1" applyFill="1" applyBorder="1" applyAlignment="1">
      <alignment horizontal="left" vertical="top" wrapText="1"/>
    </xf>
    <xf numFmtId="4" fontId="6" fillId="0" borderId="1" xfId="1" applyNumberFormat="1" applyFont="1" applyFill="1" applyBorder="1" applyAlignment="1">
      <alignment horizontal="right" vertical="top"/>
    </xf>
    <xf numFmtId="0" fontId="6" fillId="0" borderId="6" xfId="1" applyNumberFormat="1" applyFont="1" applyFill="1" applyBorder="1" applyAlignment="1">
      <alignment horizontal="left" vertical="top" wrapText="1"/>
    </xf>
    <xf numFmtId="0" fontId="3" fillId="0" borderId="3" xfId="0" applyFont="1" applyBorder="1" applyAlignment="1">
      <alignment horizontal="left"/>
    </xf>
    <xf numFmtId="2" fontId="6" fillId="0" borderId="1" xfId="1" applyNumberFormat="1" applyFont="1" applyBorder="1" applyAlignment="1">
      <alignment horizontal="right" vertical="top"/>
    </xf>
    <xf numFmtId="0" fontId="5" fillId="0" borderId="1" xfId="0" applyNumberFormat="1" applyFont="1" applyFill="1" applyBorder="1" applyAlignment="1">
      <alignment vertical="top" wrapText="1"/>
    </xf>
    <xf numFmtId="4" fontId="6" fillId="0" borderId="1" xfId="8" applyNumberFormat="1" applyFont="1" applyBorder="1" applyAlignment="1">
      <alignment horizontal="right" vertical="top"/>
    </xf>
    <xf numFmtId="14" fontId="3" fillId="2" borderId="1" xfId="0" applyNumberFormat="1" applyFont="1" applyFill="1" applyBorder="1" applyAlignment="1">
      <alignment horizontal="right"/>
    </xf>
    <xf numFmtId="4" fontId="6" fillId="0" borderId="1" xfId="8" applyNumberFormat="1" applyFont="1" applyFill="1" applyBorder="1" applyAlignment="1">
      <alignment horizontal="right" vertical="top"/>
    </xf>
    <xf numFmtId="4" fontId="16" fillId="0" borderId="1" xfId="0" applyNumberFormat="1" applyFont="1" applyBorder="1" applyAlignment="1">
      <alignment horizontal="right" vertical="center"/>
    </xf>
    <xf numFmtId="2" fontId="6" fillId="0" borderId="9" xfId="0" applyNumberFormat="1" applyFont="1" applyFill="1" applyBorder="1" applyAlignment="1">
      <alignment horizontal="right" vertical="center" wrapText="1"/>
    </xf>
    <xf numFmtId="4" fontId="6" fillId="0" borderId="5" xfId="8" applyNumberFormat="1" applyFont="1" applyFill="1" applyBorder="1" applyAlignment="1">
      <alignment horizontal="right" vertical="top"/>
    </xf>
    <xf numFmtId="4" fontId="5" fillId="2" borderId="8" xfId="0" applyNumberFormat="1" applyFont="1" applyFill="1" applyBorder="1"/>
    <xf numFmtId="0" fontId="3" fillId="2" borderId="8" xfId="0" applyFont="1" applyFill="1" applyBorder="1" applyAlignment="1">
      <alignment vertical="top"/>
    </xf>
    <xf numFmtId="0" fontId="28" fillId="0" borderId="1" xfId="0" applyFont="1" applyBorder="1" applyAlignment="1">
      <alignment horizontal="center"/>
    </xf>
    <xf numFmtId="0" fontId="3" fillId="2" borderId="1" xfId="8" applyNumberFormat="1" applyFont="1" applyFill="1" applyBorder="1" applyAlignment="1">
      <alignment horizontal="left" vertical="top" wrapText="1"/>
    </xf>
    <xf numFmtId="4" fontId="3" fillId="2" borderId="1" xfId="8" applyNumberFormat="1" applyFont="1" applyFill="1" applyBorder="1" applyAlignment="1">
      <alignment horizontal="right" vertical="top"/>
    </xf>
    <xf numFmtId="0" fontId="3" fillId="2" borderId="1" xfId="0" applyFont="1" applyFill="1" applyBorder="1" applyAlignment="1">
      <alignment horizontal="center" vertical="center" wrapText="1"/>
    </xf>
    <xf numFmtId="0" fontId="5" fillId="0" borderId="1" xfId="0" applyFont="1" applyBorder="1" applyAlignment="1">
      <alignment horizontal="left" wrapText="1"/>
    </xf>
    <xf numFmtId="0" fontId="5" fillId="0" borderId="4" xfId="0" applyFont="1" applyBorder="1" applyAlignment="1">
      <alignment horizontal="left" wrapText="1"/>
    </xf>
    <xf numFmtId="0" fontId="12" fillId="2" borderId="1" xfId="7" applyNumberFormat="1" applyFont="1" applyFill="1" applyBorder="1" applyAlignment="1">
      <alignment horizontal="left" vertical="top" wrapText="1"/>
    </xf>
    <xf numFmtId="0" fontId="6" fillId="2" borderId="1" xfId="0" applyNumberFormat="1" applyFont="1" applyFill="1" applyBorder="1" applyAlignment="1">
      <alignment horizontal="center" vertical="top" wrapText="1"/>
    </xf>
    <xf numFmtId="0" fontId="6" fillId="0" borderId="3" xfId="0" applyNumberFormat="1" applyFont="1" applyBorder="1" applyAlignment="1">
      <alignment horizontal="center" vertical="top" wrapText="1"/>
    </xf>
    <xf numFmtId="0" fontId="6" fillId="2" borderId="1" xfId="8" applyNumberFormat="1" applyFont="1" applyFill="1" applyBorder="1" applyAlignment="1">
      <alignment horizontal="center" vertical="top" wrapText="1"/>
    </xf>
    <xf numFmtId="4" fontId="3" fillId="0" borderId="8"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top" wrapText="1"/>
    </xf>
    <xf numFmtId="0" fontId="3" fillId="0" borderId="3" xfId="0" applyFont="1" applyBorder="1" applyAlignment="1">
      <alignment horizontal="center" wrapText="1"/>
    </xf>
    <xf numFmtId="2" fontId="5" fillId="0" borderId="1" xfId="0" applyNumberFormat="1" applyFont="1" applyBorder="1" applyAlignment="1">
      <alignment wrapText="1"/>
    </xf>
    <xf numFmtId="2" fontId="3" fillId="0" borderId="1" xfId="0" applyNumberFormat="1" applyFont="1" applyFill="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vertical="top" wrapText="1"/>
    </xf>
    <xf numFmtId="0" fontId="5" fillId="0" borderId="8" xfId="0" applyFont="1" applyBorder="1" applyAlignment="1">
      <alignment horizontal="right" vertical="top" wrapText="1"/>
    </xf>
    <xf numFmtId="0" fontId="5" fillId="0" borderId="8" xfId="0" applyFont="1" applyBorder="1" applyAlignment="1">
      <alignment vertical="top" wrapText="1"/>
    </xf>
    <xf numFmtId="14" fontId="3" fillId="0" borderId="1" xfId="0" applyNumberFormat="1" applyFont="1" applyFill="1" applyBorder="1" applyAlignment="1">
      <alignment horizontal="right" vertical="top" wrapText="1"/>
    </xf>
    <xf numFmtId="2" fontId="3" fillId="2" borderId="1" xfId="0" applyNumberFormat="1" applyFont="1" applyFill="1" applyBorder="1" applyAlignment="1">
      <alignment vertical="top" wrapText="1"/>
    </xf>
    <xf numFmtId="14" fontId="3" fillId="2" borderId="1" xfId="0" applyNumberFormat="1" applyFont="1" applyFill="1" applyBorder="1" applyAlignment="1">
      <alignment horizontal="right" vertical="top" wrapText="1"/>
    </xf>
    <xf numFmtId="2" fontId="6" fillId="0" borderId="3" xfId="0" applyNumberFormat="1" applyFont="1" applyBorder="1" applyAlignment="1">
      <alignment vertical="top" wrapText="1"/>
    </xf>
    <xf numFmtId="0" fontId="5" fillId="0" borderId="1" xfId="0" applyFont="1" applyBorder="1" applyAlignment="1">
      <alignment horizontal="center" wrapText="1"/>
    </xf>
    <xf numFmtId="4" fontId="5" fillId="0" borderId="1" xfId="0" applyNumberFormat="1" applyFont="1" applyBorder="1" applyAlignment="1">
      <alignment vertical="top" wrapText="1"/>
    </xf>
    <xf numFmtId="2" fontId="3" fillId="0" borderId="1" xfId="0" applyNumberFormat="1" applyFont="1" applyFill="1" applyBorder="1" applyAlignment="1">
      <alignment vertical="top" wrapText="1"/>
    </xf>
    <xf numFmtId="0" fontId="5" fillId="2" borderId="1" xfId="0" applyFont="1" applyFill="1" applyBorder="1" applyAlignment="1">
      <alignment horizontal="center" vertical="center" wrapText="1"/>
    </xf>
    <xf numFmtId="2" fontId="5" fillId="0" borderId="8" xfId="0" applyNumberFormat="1" applyFont="1" applyBorder="1" applyAlignment="1">
      <alignment wrapText="1"/>
    </xf>
    <xf numFmtId="2" fontId="3" fillId="0" borderId="1" xfId="0" applyNumberFormat="1" applyFont="1" applyBorder="1" applyAlignment="1">
      <alignment horizontal="right" wrapText="1"/>
    </xf>
    <xf numFmtId="14" fontId="3" fillId="0" borderId="1" xfId="0" applyNumberFormat="1" applyFont="1" applyBorder="1" applyAlignment="1">
      <alignment horizontal="right" wrapText="1"/>
    </xf>
    <xf numFmtId="4" fontId="6" fillId="2" borderId="1" xfId="8" applyNumberFormat="1" applyFont="1" applyFill="1" applyBorder="1" applyAlignment="1">
      <alignment horizontal="right" vertical="top" wrapText="1"/>
    </xf>
    <xf numFmtId="2" fontId="5" fillId="0" borderId="1" xfId="0" applyNumberFormat="1" applyFont="1" applyBorder="1" applyAlignment="1">
      <alignment horizontal="right" wrapText="1"/>
    </xf>
    <xf numFmtId="2" fontId="5" fillId="0" borderId="1" xfId="0" applyNumberFormat="1" applyFont="1" applyBorder="1" applyAlignment="1">
      <alignment horizontal="center" wrapText="1"/>
    </xf>
    <xf numFmtId="0" fontId="5" fillId="2" borderId="8" xfId="0" applyFont="1" applyFill="1" applyBorder="1" applyAlignment="1">
      <alignment vertical="top" wrapText="1"/>
    </xf>
    <xf numFmtId="0" fontId="21" fillId="2" borderId="1" xfId="0" applyFont="1" applyFill="1" applyBorder="1" applyAlignment="1">
      <alignment horizontal="center" wrapText="1"/>
    </xf>
    <xf numFmtId="0" fontId="14" fillId="0" borderId="1" xfId="0" applyFont="1" applyBorder="1" applyAlignment="1">
      <alignment wrapText="1"/>
    </xf>
    <xf numFmtId="4" fontId="5" fillId="0" borderId="1" xfId="0" applyNumberFormat="1" applyFont="1" applyBorder="1" applyAlignment="1">
      <alignment wrapText="1"/>
    </xf>
    <xf numFmtId="2" fontId="3" fillId="0" borderId="1" xfId="0" applyNumberFormat="1" applyFont="1" applyBorder="1" applyAlignment="1">
      <alignment horizontal="right" vertical="top" wrapText="1"/>
    </xf>
    <xf numFmtId="2" fontId="5" fillId="2" borderId="1" xfId="0" applyNumberFormat="1" applyFont="1" applyFill="1" applyBorder="1" applyAlignment="1">
      <alignment vertical="top" wrapText="1"/>
    </xf>
    <xf numFmtId="0" fontId="5" fillId="0" borderId="8" xfId="0" applyFont="1" applyBorder="1" applyAlignment="1">
      <alignment wrapText="1"/>
    </xf>
    <xf numFmtId="0" fontId="27" fillId="0" borderId="1" xfId="0" applyFont="1" applyBorder="1" applyAlignment="1">
      <alignment horizontal="center" wrapText="1"/>
    </xf>
    <xf numFmtId="0" fontId="5" fillId="2" borderId="1" xfId="0" applyFont="1" applyFill="1" applyBorder="1" applyAlignment="1">
      <alignment horizontal="center" wrapText="1"/>
    </xf>
    <xf numFmtId="0" fontId="5" fillId="2" borderId="8" xfId="0" applyFont="1" applyFill="1" applyBorder="1" applyAlignment="1">
      <alignment wrapText="1"/>
    </xf>
    <xf numFmtId="2" fontId="6" fillId="0" borderId="1" xfId="0" applyNumberFormat="1" applyFont="1" applyFill="1" applyBorder="1" applyAlignment="1">
      <alignment wrapText="1"/>
    </xf>
    <xf numFmtId="14" fontId="6" fillId="0" borderId="1" xfId="0" applyNumberFormat="1" applyFont="1" applyBorder="1" applyAlignment="1">
      <alignment wrapText="1"/>
    </xf>
    <xf numFmtId="0" fontId="12" fillId="0" borderId="8" xfId="0" applyFont="1" applyBorder="1" applyAlignment="1">
      <alignment wrapText="1"/>
    </xf>
    <xf numFmtId="2" fontId="12" fillId="0" borderId="8" xfId="0" applyNumberFormat="1" applyFont="1" applyBorder="1" applyAlignment="1">
      <alignment wrapText="1"/>
    </xf>
    <xf numFmtId="0" fontId="12" fillId="0" borderId="1" xfId="0" applyFont="1" applyBorder="1" applyAlignment="1">
      <alignment wrapText="1"/>
    </xf>
    <xf numFmtId="0" fontId="12" fillId="0" borderId="1" xfId="0" applyFont="1" applyBorder="1" applyAlignment="1">
      <alignment horizontal="center" wrapText="1"/>
    </xf>
    <xf numFmtId="2" fontId="3" fillId="2" borderId="1" xfId="0" applyNumberFormat="1" applyFont="1" applyFill="1" applyBorder="1" applyAlignment="1">
      <alignment horizontal="right" vertical="top" wrapText="1"/>
    </xf>
    <xf numFmtId="2" fontId="5" fillId="2" borderId="1" xfId="0" applyNumberFormat="1" applyFont="1" applyFill="1" applyBorder="1" applyAlignment="1">
      <alignment wrapText="1"/>
    </xf>
    <xf numFmtId="4" fontId="6" fillId="0" borderId="1" xfId="8" applyNumberFormat="1" applyFont="1" applyBorder="1" applyAlignment="1">
      <alignment horizontal="right" vertical="top" wrapText="1"/>
    </xf>
    <xf numFmtId="4" fontId="5" fillId="2" borderId="1" xfId="0" applyNumberFormat="1" applyFont="1" applyFill="1" applyBorder="1" applyAlignment="1">
      <alignment wrapText="1"/>
    </xf>
    <xf numFmtId="0" fontId="6" fillId="0" borderId="1" xfId="0" applyFont="1" applyFill="1" applyBorder="1" applyAlignment="1">
      <alignment horizontal="left" wrapText="1"/>
    </xf>
    <xf numFmtId="0" fontId="6" fillId="0" borderId="1" xfId="0" applyFont="1" applyFill="1" applyBorder="1" applyAlignment="1">
      <alignment horizontal="right" wrapText="1"/>
    </xf>
    <xf numFmtId="0" fontId="6" fillId="2" borderId="8" xfId="0" applyFont="1" applyFill="1" applyBorder="1" applyAlignment="1">
      <alignment horizontal="left" wrapText="1"/>
    </xf>
    <xf numFmtId="49" fontId="3" fillId="2" borderId="1" xfId="0" applyNumberFormat="1" applyFont="1" applyFill="1" applyBorder="1" applyAlignment="1">
      <alignment horizontal="left" wrapText="1"/>
    </xf>
    <xf numFmtId="0" fontId="12" fillId="0" borderId="1" xfId="0" applyNumberFormat="1" applyFont="1" applyBorder="1" applyAlignment="1">
      <alignment horizontal="left" vertical="top" wrapText="1"/>
    </xf>
    <xf numFmtId="4" fontId="12" fillId="0" borderId="1" xfId="0" applyNumberFormat="1" applyFont="1" applyBorder="1" applyAlignment="1">
      <alignment horizontal="right" vertical="top"/>
    </xf>
    <xf numFmtId="0" fontId="5" fillId="0" borderId="1" xfId="0" applyFont="1" applyBorder="1" applyAlignment="1">
      <alignment horizontal="left" wrapText="1"/>
    </xf>
    <xf numFmtId="0" fontId="12" fillId="0" borderId="3" xfId="0" applyFont="1" applyBorder="1" applyAlignment="1">
      <alignment horizontal="left" wrapText="1"/>
    </xf>
    <xf numFmtId="14" fontId="6" fillId="0" borderId="8" xfId="0" applyNumberFormat="1" applyFont="1" applyBorder="1" applyAlignment="1">
      <alignment horizontal="right" vertical="top" wrapText="1"/>
    </xf>
    <xf numFmtId="49" fontId="6" fillId="0" borderId="1" xfId="0" applyNumberFormat="1" applyFont="1" applyBorder="1" applyAlignment="1">
      <alignment horizontal="left" wrapText="1"/>
    </xf>
    <xf numFmtId="0" fontId="3" fillId="0" borderId="4" xfId="0" applyFont="1" applyBorder="1" applyAlignment="1">
      <alignment wrapText="1"/>
    </xf>
    <xf numFmtId="0" fontId="12" fillId="0" borderId="1" xfId="0" applyFont="1" applyBorder="1" applyAlignment="1">
      <alignment vertical="center" wrapText="1"/>
    </xf>
    <xf numFmtId="4" fontId="12" fillId="0" borderId="1" xfId="0" applyNumberFormat="1" applyFont="1" applyBorder="1" applyAlignment="1">
      <alignment horizontal="right" vertical="center" wrapText="1"/>
    </xf>
    <xf numFmtId="4" fontId="6" fillId="0" borderId="1" xfId="6" applyNumberFormat="1" applyFont="1" applyBorder="1" applyAlignment="1">
      <alignment horizontal="right" vertical="top" wrapText="1"/>
    </xf>
    <xf numFmtId="4" fontId="5" fillId="0" borderId="1" xfId="0" applyNumberFormat="1" applyFont="1" applyBorder="1" applyAlignment="1">
      <alignment horizontal="right" wrapText="1"/>
    </xf>
    <xf numFmtId="0" fontId="6" fillId="2" borderId="6" xfId="0" applyFont="1" applyFill="1" applyBorder="1" applyAlignment="1">
      <alignment horizontal="left" wrapText="1"/>
    </xf>
    <xf numFmtId="4" fontId="6" fillId="0" borderId="1" xfId="1" applyNumberFormat="1" applyFont="1" applyBorder="1" applyAlignment="1">
      <alignment vertical="top" wrapText="1"/>
    </xf>
    <xf numFmtId="2" fontId="6" fillId="0" borderId="4" xfId="0" applyNumberFormat="1" applyFont="1" applyBorder="1" applyAlignment="1">
      <alignment horizontal="right" vertical="center" wrapText="1"/>
    </xf>
    <xf numFmtId="2" fontId="6" fillId="0" borderId="11" xfId="0" applyNumberFormat="1" applyFont="1" applyBorder="1" applyAlignment="1">
      <alignment horizontal="right" vertical="center" wrapText="1"/>
    </xf>
    <xf numFmtId="4" fontId="6" fillId="2" borderId="1" xfId="1" applyNumberFormat="1" applyFont="1" applyFill="1" applyBorder="1" applyAlignment="1">
      <alignment horizontal="right" vertical="top" wrapText="1"/>
    </xf>
    <xf numFmtId="4" fontId="6" fillId="2" borderId="6" xfId="1" applyNumberFormat="1" applyFont="1" applyFill="1" applyBorder="1" applyAlignment="1">
      <alignment horizontal="right" vertical="top" wrapText="1"/>
    </xf>
    <xf numFmtId="2" fontId="6" fillId="2" borderId="7" xfId="0" applyNumberFormat="1" applyFont="1" applyFill="1" applyBorder="1" applyAlignment="1">
      <alignment vertical="top" wrapText="1"/>
    </xf>
    <xf numFmtId="2" fontId="12" fillId="0" borderId="8" xfId="0" applyNumberFormat="1" applyFont="1" applyBorder="1" applyAlignment="1">
      <alignment horizontal="right" wrapText="1"/>
    </xf>
    <xf numFmtId="0" fontId="12" fillId="2" borderId="1" xfId="0" applyNumberFormat="1" applyFont="1" applyFill="1" applyBorder="1" applyAlignment="1">
      <alignment vertical="top" wrapText="1"/>
    </xf>
    <xf numFmtId="2" fontId="12" fillId="0" borderId="1" xfId="0" applyNumberFormat="1" applyFont="1" applyBorder="1" applyAlignment="1">
      <alignment horizontal="right" vertical="center" wrapText="1"/>
    </xf>
    <xf numFmtId="2" fontId="5" fillId="2" borderId="1" xfId="0" applyNumberFormat="1" applyFont="1" applyFill="1" applyBorder="1" applyAlignment="1">
      <alignment horizontal="right" wrapText="1"/>
    </xf>
    <xf numFmtId="4" fontId="6" fillId="0" borderId="1" xfId="0" applyNumberFormat="1" applyFont="1" applyBorder="1" applyAlignment="1">
      <alignment vertical="top"/>
    </xf>
    <xf numFmtId="0" fontId="3" fillId="0" borderId="8" xfId="0" applyFont="1" applyBorder="1" applyAlignment="1">
      <alignment horizontal="right" wrapText="1"/>
    </xf>
    <xf numFmtId="2" fontId="6" fillId="0" borderId="1" xfId="0" applyNumberFormat="1" applyFont="1" applyFill="1" applyBorder="1" applyAlignment="1">
      <alignment horizontal="right"/>
    </xf>
    <xf numFmtId="4" fontId="5" fillId="0" borderId="8" xfId="0" applyNumberFormat="1" applyFont="1" applyBorder="1" applyAlignment="1">
      <alignment horizontal="right" vertical="center" wrapText="1"/>
    </xf>
    <xf numFmtId="2" fontId="12" fillId="0" borderId="1" xfId="0" applyNumberFormat="1" applyFont="1" applyBorder="1" applyAlignment="1">
      <alignment horizontal="right" vertical="top"/>
    </xf>
    <xf numFmtId="0" fontId="12" fillId="0" borderId="1" xfId="5" applyNumberFormat="1" applyFont="1" applyBorder="1" applyAlignment="1">
      <alignment horizontal="left" vertical="top" wrapText="1"/>
    </xf>
    <xf numFmtId="43" fontId="3" fillId="0" borderId="1" xfId="3" applyFont="1" applyBorder="1" applyAlignment="1"/>
    <xf numFmtId="43" fontId="5" fillId="0" borderId="1" xfId="3" applyFont="1" applyBorder="1" applyAlignment="1"/>
    <xf numFmtId="2" fontId="3" fillId="0" borderId="1" xfId="3" applyNumberFormat="1" applyFont="1" applyBorder="1" applyAlignment="1">
      <alignment horizontal="center"/>
    </xf>
    <xf numFmtId="0" fontId="5" fillId="0" borderId="3" xfId="0" applyFont="1" applyBorder="1"/>
    <xf numFmtId="0" fontId="3" fillId="0" borderId="4" xfId="0" applyFont="1" applyBorder="1" applyAlignment="1">
      <alignment horizontal="right" wrapText="1"/>
    </xf>
    <xf numFmtId="0" fontId="11" fillId="0" borderId="4" xfId="0" applyFont="1" applyBorder="1" applyAlignment="1">
      <alignment horizontal="left"/>
    </xf>
    <xf numFmtId="0" fontId="11" fillId="0" borderId="5" xfId="0" applyFont="1" applyBorder="1" applyAlignment="1">
      <alignment horizontal="left"/>
    </xf>
    <xf numFmtId="0" fontId="11" fillId="0" borderId="3" xfId="0" applyFont="1" applyBorder="1" applyAlignment="1">
      <alignment horizontal="left"/>
    </xf>
    <xf numFmtId="0" fontId="2" fillId="0" borderId="0" xfId="0" applyFont="1" applyAlignment="1">
      <alignment horizontal="center" vertical="center"/>
    </xf>
    <xf numFmtId="0" fontId="11" fillId="0" borderId="4" xfId="0" applyFont="1" applyBorder="1" applyAlignment="1">
      <alignment horizontal="left" wrapText="1"/>
    </xf>
    <xf numFmtId="0" fontId="11" fillId="0" borderId="5" xfId="0" applyFont="1" applyBorder="1" applyAlignment="1">
      <alignment horizontal="left" wrapText="1"/>
    </xf>
    <xf numFmtId="0" fontId="11" fillId="0" borderId="3" xfId="0" applyFont="1" applyBorder="1" applyAlignment="1">
      <alignment horizontal="left" wrapText="1"/>
    </xf>
    <xf numFmtId="0" fontId="17" fillId="0" borderId="4" xfId="0" applyFont="1" applyBorder="1" applyAlignment="1">
      <alignment horizontal="left"/>
    </xf>
    <xf numFmtId="0" fontId="17" fillId="0" borderId="5" xfId="0" applyFont="1" applyBorder="1" applyAlignment="1">
      <alignment horizontal="left"/>
    </xf>
    <xf numFmtId="0" fontId="17" fillId="0" borderId="3" xfId="0" applyFont="1" applyBorder="1" applyAlignment="1">
      <alignment horizontal="left"/>
    </xf>
    <xf numFmtId="0" fontId="2" fillId="0" borderId="2" xfId="0" applyFont="1" applyBorder="1" applyAlignment="1">
      <alignment horizontal="center" wrapText="1"/>
    </xf>
    <xf numFmtId="0" fontId="3" fillId="0" borderId="0" xfId="0" applyFont="1" applyAlignment="1">
      <alignment horizontal="center" vertical="center"/>
    </xf>
    <xf numFmtId="0" fontId="5" fillId="0" borderId="1" xfId="0" applyFont="1" applyBorder="1" applyAlignment="1">
      <alignment horizontal="left"/>
    </xf>
    <xf numFmtId="0" fontId="5" fillId="0" borderId="1"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wrapText="1"/>
    </xf>
    <xf numFmtId="0" fontId="5" fillId="0" borderId="3" xfId="0" applyFont="1" applyBorder="1" applyAlignment="1">
      <alignment horizontal="left" wrapText="1"/>
    </xf>
    <xf numFmtId="0" fontId="3" fillId="0" borderId="0" xfId="0" applyFont="1" applyAlignment="1">
      <alignment horizont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12" fillId="0" borderId="1" xfId="0" applyFont="1" applyFill="1" applyBorder="1" applyAlignment="1">
      <alignment horizontal="left" wrapText="1"/>
    </xf>
    <xf numFmtId="0" fontId="5" fillId="0" borderId="1"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0" fontId="5" fillId="2" borderId="3" xfId="0" applyFont="1" applyFill="1" applyBorder="1" applyAlignment="1">
      <alignment horizontal="left" wrapText="1"/>
    </xf>
    <xf numFmtId="0" fontId="12" fillId="0" borderId="1" xfId="0" applyFont="1" applyFill="1" applyBorder="1" applyAlignment="1">
      <alignment horizontal="left"/>
    </xf>
    <xf numFmtId="0" fontId="5" fillId="0" borderId="1" xfId="0" applyFont="1" applyFill="1" applyBorder="1" applyAlignment="1">
      <alignment horizontal="left"/>
    </xf>
    <xf numFmtId="0" fontId="5" fillId="2" borderId="5"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6" fillId="0" borderId="0" xfId="0" applyFont="1" applyAlignment="1">
      <alignment horizontal="center"/>
    </xf>
    <xf numFmtId="0" fontId="12" fillId="0" borderId="1" xfId="0" applyFont="1" applyBorder="1" applyAlignment="1">
      <alignment horizontal="left"/>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0" borderId="3" xfId="0" applyFont="1" applyBorder="1" applyAlignment="1">
      <alignment horizontal="left" wrapText="1"/>
    </xf>
    <xf numFmtId="0" fontId="12" fillId="0" borderId="4" xfId="0" applyFont="1" applyBorder="1" applyAlignment="1">
      <alignment horizontal="left"/>
    </xf>
    <xf numFmtId="0" fontId="12" fillId="0" borderId="5" xfId="0" applyFont="1" applyBorder="1" applyAlignment="1">
      <alignment horizontal="left"/>
    </xf>
    <xf numFmtId="0" fontId="12" fillId="0" borderId="3" xfId="0" applyFont="1" applyBorder="1" applyAlignment="1">
      <alignment horizontal="left"/>
    </xf>
    <xf numFmtId="0" fontId="12" fillId="0" borderId="1" xfId="0" applyFont="1" applyBorder="1" applyAlignment="1">
      <alignment horizontal="left" wrapText="1"/>
    </xf>
    <xf numFmtId="0" fontId="6" fillId="0" borderId="0" xfId="0" applyFont="1" applyAlignment="1">
      <alignment horizontal="center" wrapText="1"/>
    </xf>
    <xf numFmtId="0" fontId="2" fillId="0" borderId="0" xfId="0" applyFont="1" applyAlignment="1">
      <alignment horizontal="center" vertical="center" wrapText="1"/>
    </xf>
  </cellXfs>
  <cellStyles count="9">
    <cellStyle name="Обычный" xfId="0" builtinId="0"/>
    <cellStyle name="Обычный 2" xfId="1"/>
    <cellStyle name="Обычный 3" xfId="2"/>
    <cellStyle name="Обычный_Движ. им" xfId="5"/>
    <cellStyle name="Обычный_Здания " xfId="4"/>
    <cellStyle name="Обычный_Иное дв.им" xfId="6"/>
    <cellStyle name="Обычный_Лист1" xfId="7"/>
    <cellStyle name="Обычный_оргтехника" xfId="8"/>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0"/>
  <sheetViews>
    <sheetView topLeftCell="A109" workbookViewId="0">
      <selection activeCell="A249" sqref="A249"/>
    </sheetView>
  </sheetViews>
  <sheetFormatPr defaultRowHeight="15" x14ac:dyDescent="0.25"/>
  <cols>
    <col min="1" max="1" width="5.7109375" customWidth="1"/>
    <col min="2" max="2" width="17.28515625" customWidth="1"/>
    <col min="3" max="3" width="21.42578125" customWidth="1"/>
    <col min="4" max="4" width="12.85546875" customWidth="1"/>
    <col min="5" max="5" width="17.140625" customWidth="1"/>
    <col min="6" max="6" width="17.42578125" customWidth="1"/>
    <col min="7" max="7" width="17.28515625" customWidth="1"/>
    <col min="8" max="8" width="16.42578125" customWidth="1"/>
    <col min="9" max="9" width="12.42578125" customWidth="1"/>
    <col min="10" max="10" width="24.85546875" customWidth="1"/>
    <col min="11" max="11" width="15.7109375" customWidth="1"/>
    <col min="12" max="12" width="25.28515625" customWidth="1"/>
    <col min="13" max="13" width="9.140625" customWidth="1"/>
  </cols>
  <sheetData>
    <row r="1" spans="1:12" x14ac:dyDescent="0.25">
      <c r="B1" s="823" t="s">
        <v>27</v>
      </c>
      <c r="C1" s="823"/>
      <c r="D1" s="823"/>
      <c r="E1" s="823"/>
      <c r="F1" s="823"/>
      <c r="G1" s="823"/>
      <c r="H1" s="823"/>
      <c r="I1" s="823"/>
      <c r="J1" s="823"/>
      <c r="K1" s="823"/>
      <c r="L1" s="823"/>
    </row>
    <row r="2" spans="1:12" x14ac:dyDescent="0.25">
      <c r="B2" s="18"/>
      <c r="C2" s="5"/>
      <c r="D2" s="5"/>
      <c r="E2" s="5"/>
      <c r="F2" s="5"/>
      <c r="G2" s="5"/>
      <c r="H2" s="5"/>
      <c r="I2" s="5"/>
      <c r="J2" s="5"/>
      <c r="K2" s="5"/>
      <c r="L2" s="5"/>
    </row>
    <row r="3" spans="1:12" x14ac:dyDescent="0.25">
      <c r="B3" s="823" t="s">
        <v>26</v>
      </c>
      <c r="C3" s="823"/>
      <c r="D3" s="823"/>
      <c r="E3" s="823"/>
      <c r="F3" s="823"/>
      <c r="G3" s="823"/>
      <c r="H3" s="823"/>
      <c r="I3" s="823"/>
      <c r="J3" s="823"/>
      <c r="K3" s="823"/>
      <c r="L3" s="823"/>
    </row>
    <row r="4" spans="1:12" x14ac:dyDescent="0.25">
      <c r="B4" s="823" t="s">
        <v>0</v>
      </c>
      <c r="C4" s="823"/>
      <c r="D4" s="823"/>
      <c r="E4" s="823"/>
      <c r="F4" s="823"/>
      <c r="G4" s="823"/>
      <c r="H4" s="823"/>
      <c r="I4" s="823"/>
      <c r="J4" s="823"/>
      <c r="K4" s="823"/>
      <c r="L4" s="823"/>
    </row>
    <row r="5" spans="1:12" x14ac:dyDescent="0.25">
      <c r="B5" s="823" t="s">
        <v>1</v>
      </c>
      <c r="C5" s="823"/>
      <c r="D5" s="823"/>
      <c r="E5" s="823"/>
      <c r="F5" s="823"/>
      <c r="G5" s="823"/>
      <c r="H5" s="823"/>
      <c r="I5" s="823"/>
      <c r="J5" s="823"/>
      <c r="K5" s="823"/>
      <c r="L5" s="823"/>
    </row>
    <row r="6" spans="1:12" ht="97.15" customHeight="1" x14ac:dyDescent="0.25">
      <c r="A6" s="14" t="s">
        <v>31</v>
      </c>
      <c r="B6" s="7" t="s">
        <v>2</v>
      </c>
      <c r="C6" s="7" t="s">
        <v>3</v>
      </c>
      <c r="D6" s="7" t="s">
        <v>36</v>
      </c>
      <c r="E6" s="7" t="s">
        <v>25</v>
      </c>
      <c r="F6" s="7" t="s">
        <v>21</v>
      </c>
      <c r="G6" s="7" t="s">
        <v>22</v>
      </c>
      <c r="H6" s="7" t="s">
        <v>5</v>
      </c>
      <c r="I6" s="7" t="s">
        <v>23</v>
      </c>
      <c r="J6" s="7" t="s">
        <v>24</v>
      </c>
      <c r="K6" s="7" t="s">
        <v>59</v>
      </c>
      <c r="L6" s="7" t="s">
        <v>7</v>
      </c>
    </row>
    <row r="7" spans="1:12" x14ac:dyDescent="0.25">
      <c r="A7" s="1">
        <v>1</v>
      </c>
      <c r="B7" s="3">
        <v>2</v>
      </c>
      <c r="C7" s="4">
        <v>3</v>
      </c>
      <c r="D7" s="4">
        <v>4</v>
      </c>
      <c r="E7" s="4">
        <v>5</v>
      </c>
      <c r="F7" s="4">
        <v>6</v>
      </c>
      <c r="G7" s="4">
        <v>7</v>
      </c>
      <c r="H7" s="4">
        <v>8</v>
      </c>
      <c r="I7" s="4">
        <v>9</v>
      </c>
      <c r="J7" s="4">
        <v>10</v>
      </c>
      <c r="K7" s="4">
        <v>11</v>
      </c>
      <c r="L7" s="4">
        <v>12</v>
      </c>
    </row>
    <row r="8" spans="1:12" x14ac:dyDescent="0.25">
      <c r="A8" s="820" t="s">
        <v>67</v>
      </c>
      <c r="B8" s="821"/>
      <c r="C8" s="821"/>
      <c r="D8" s="821"/>
      <c r="E8" s="821"/>
      <c r="F8" s="821"/>
      <c r="G8" s="821"/>
      <c r="H8" s="821"/>
      <c r="I8" s="821"/>
      <c r="J8" s="821"/>
      <c r="K8" s="821"/>
      <c r="L8" s="822"/>
    </row>
    <row r="9" spans="1:12" ht="51.75" x14ac:dyDescent="0.25">
      <c r="A9" s="1">
        <v>1</v>
      </c>
      <c r="B9" s="24" t="s">
        <v>68</v>
      </c>
      <c r="C9" s="24" t="s">
        <v>69</v>
      </c>
      <c r="D9" s="24" t="s">
        <v>70</v>
      </c>
      <c r="E9" s="24" t="s">
        <v>71</v>
      </c>
      <c r="F9" s="25">
        <v>2267081.88</v>
      </c>
      <c r="G9" s="25">
        <v>999471.47</v>
      </c>
      <c r="H9" s="25">
        <v>2597265.9</v>
      </c>
      <c r="I9" s="26">
        <v>28525</v>
      </c>
      <c r="J9" s="27" t="s">
        <v>72</v>
      </c>
      <c r="K9" s="13" t="s">
        <v>73</v>
      </c>
      <c r="L9" s="28" t="s">
        <v>74</v>
      </c>
    </row>
    <row r="10" spans="1:12" ht="90" x14ac:dyDescent="0.25">
      <c r="A10" s="1">
        <v>2</v>
      </c>
      <c r="B10" s="24" t="s">
        <v>75</v>
      </c>
      <c r="C10" s="24" t="s">
        <v>76</v>
      </c>
      <c r="D10" s="24" t="s">
        <v>77</v>
      </c>
      <c r="E10" s="24" t="s">
        <v>78</v>
      </c>
      <c r="F10" s="25">
        <v>2478792.36</v>
      </c>
      <c r="G10" s="25">
        <v>1963964.34</v>
      </c>
      <c r="H10" s="25">
        <v>6099332.4500000002</v>
      </c>
      <c r="I10" s="26">
        <v>40908</v>
      </c>
      <c r="J10" s="24" t="s">
        <v>79</v>
      </c>
      <c r="K10" s="29" t="s">
        <v>80</v>
      </c>
      <c r="L10" s="24" t="s">
        <v>81</v>
      </c>
    </row>
    <row r="11" spans="1:12" x14ac:dyDescent="0.25">
      <c r="A11" s="1"/>
      <c r="B11" s="30" t="s">
        <v>82</v>
      </c>
      <c r="C11" s="24"/>
      <c r="D11" s="24"/>
      <c r="E11" s="24"/>
      <c r="F11" s="31">
        <f>SUM(F9:F10)</f>
        <v>4745874.24</v>
      </c>
      <c r="G11" s="31">
        <f>SUM(G9:G10)</f>
        <v>2963435.81</v>
      </c>
      <c r="H11" s="31">
        <f>SUM(H9:H10)</f>
        <v>8696598.3499999996</v>
      </c>
      <c r="I11" s="26"/>
      <c r="J11" s="24"/>
      <c r="K11" s="32"/>
      <c r="L11" s="24"/>
    </row>
    <row r="12" spans="1:12" x14ac:dyDescent="0.25">
      <c r="A12" s="820" t="s">
        <v>83</v>
      </c>
      <c r="B12" s="821"/>
      <c r="C12" s="821"/>
      <c r="D12" s="821"/>
      <c r="E12" s="821"/>
      <c r="F12" s="821"/>
      <c r="G12" s="821"/>
      <c r="H12" s="821"/>
      <c r="I12" s="821"/>
      <c r="J12" s="821"/>
      <c r="K12" s="821"/>
      <c r="L12" s="822"/>
    </row>
    <row r="13" spans="1:12" x14ac:dyDescent="0.25">
      <c r="A13" s="1"/>
      <c r="B13" s="33" t="s">
        <v>84</v>
      </c>
      <c r="C13" s="34" t="s">
        <v>85</v>
      </c>
      <c r="D13" s="34" t="s">
        <v>85</v>
      </c>
      <c r="E13" s="34" t="s">
        <v>85</v>
      </c>
      <c r="F13" s="35">
        <v>0</v>
      </c>
      <c r="G13" s="35">
        <v>0</v>
      </c>
      <c r="H13" s="35">
        <v>0</v>
      </c>
      <c r="I13" s="34" t="s">
        <v>85</v>
      </c>
      <c r="J13" s="34" t="s">
        <v>85</v>
      </c>
      <c r="K13" s="34" t="s">
        <v>85</v>
      </c>
      <c r="L13" s="34" t="s">
        <v>85</v>
      </c>
    </row>
    <row r="14" spans="1:12" x14ac:dyDescent="0.25">
      <c r="A14" s="820" t="s">
        <v>86</v>
      </c>
      <c r="B14" s="821"/>
      <c r="C14" s="821"/>
      <c r="D14" s="821"/>
      <c r="E14" s="821"/>
      <c r="F14" s="821"/>
      <c r="G14" s="821"/>
      <c r="H14" s="821"/>
      <c r="I14" s="821"/>
      <c r="J14" s="821"/>
      <c r="K14" s="821"/>
      <c r="L14" s="822"/>
    </row>
    <row r="15" spans="1:12" x14ac:dyDescent="0.25">
      <c r="A15" s="1"/>
      <c r="B15" s="33" t="s">
        <v>84</v>
      </c>
      <c r="C15" s="34" t="s">
        <v>85</v>
      </c>
      <c r="D15" s="34" t="s">
        <v>85</v>
      </c>
      <c r="E15" s="34" t="s">
        <v>85</v>
      </c>
      <c r="F15" s="35">
        <v>0</v>
      </c>
      <c r="G15" s="35">
        <v>0</v>
      </c>
      <c r="H15" s="35">
        <v>0</v>
      </c>
      <c r="I15" s="34" t="s">
        <v>85</v>
      </c>
      <c r="J15" s="34" t="s">
        <v>85</v>
      </c>
      <c r="K15" s="34" t="s">
        <v>85</v>
      </c>
      <c r="L15" s="34" t="s">
        <v>85</v>
      </c>
    </row>
    <row r="16" spans="1:12" x14ac:dyDescent="0.25">
      <c r="A16" s="820" t="s">
        <v>87</v>
      </c>
      <c r="B16" s="821"/>
      <c r="C16" s="821"/>
      <c r="D16" s="821"/>
      <c r="E16" s="821"/>
      <c r="F16" s="821"/>
      <c r="G16" s="821"/>
      <c r="H16" s="821"/>
      <c r="I16" s="821"/>
      <c r="J16" s="821"/>
      <c r="K16" s="821"/>
      <c r="L16" s="822"/>
    </row>
    <row r="17" spans="1:12" ht="89.25" x14ac:dyDescent="0.25">
      <c r="A17" s="1">
        <v>1</v>
      </c>
      <c r="B17" s="36" t="s">
        <v>88</v>
      </c>
      <c r="C17" s="37" t="s">
        <v>89</v>
      </c>
      <c r="D17" s="37" t="s">
        <v>90</v>
      </c>
      <c r="E17" s="37" t="s">
        <v>91</v>
      </c>
      <c r="F17" s="38">
        <v>85693.28</v>
      </c>
      <c r="G17" s="38">
        <v>85693.28</v>
      </c>
      <c r="H17" s="37">
        <v>4305960.6500000004</v>
      </c>
      <c r="I17" s="39">
        <v>1981</v>
      </c>
      <c r="J17" s="37" t="s">
        <v>92</v>
      </c>
      <c r="K17" s="37" t="s">
        <v>93</v>
      </c>
      <c r="L17" s="24" t="s">
        <v>94</v>
      </c>
    </row>
    <row r="18" spans="1:12" x14ac:dyDescent="0.25">
      <c r="A18" s="820" t="s">
        <v>95</v>
      </c>
      <c r="B18" s="821"/>
      <c r="C18" s="821"/>
      <c r="D18" s="822"/>
      <c r="E18" s="37"/>
      <c r="F18" s="38"/>
      <c r="G18" s="38"/>
      <c r="H18" s="37"/>
      <c r="I18" s="39"/>
      <c r="J18" s="37"/>
      <c r="K18" s="37"/>
      <c r="L18" s="24"/>
    </row>
    <row r="19" spans="1:12" ht="77.25" x14ac:dyDescent="0.25">
      <c r="A19" s="1"/>
      <c r="B19" s="40" t="s">
        <v>96</v>
      </c>
      <c r="C19" s="41" t="s">
        <v>97</v>
      </c>
      <c r="D19" s="42" t="s">
        <v>98</v>
      </c>
      <c r="E19" s="42" t="s">
        <v>99</v>
      </c>
      <c r="F19" s="43">
        <v>1371.1</v>
      </c>
      <c r="G19" s="43">
        <v>1371.1</v>
      </c>
      <c r="H19" s="44">
        <v>146078</v>
      </c>
      <c r="I19" s="45">
        <v>1980</v>
      </c>
      <c r="J19" s="42" t="s">
        <v>100</v>
      </c>
      <c r="K19" s="42" t="s">
        <v>93</v>
      </c>
      <c r="L19" s="46" t="s">
        <v>101</v>
      </c>
    </row>
    <row r="20" spans="1:12" x14ac:dyDescent="0.25">
      <c r="A20" s="1"/>
      <c r="B20" s="47" t="s">
        <v>102</v>
      </c>
      <c r="C20" s="48"/>
      <c r="D20" s="48"/>
      <c r="E20" s="48">
        <f>259.9+15.4</f>
        <v>275.29999999999995</v>
      </c>
      <c r="F20" s="49">
        <f>F17</f>
        <v>85693.28</v>
      </c>
      <c r="G20" s="49">
        <f t="shared" ref="G20:H20" si="0">G17</f>
        <v>85693.28</v>
      </c>
      <c r="H20" s="49">
        <f t="shared" si="0"/>
        <v>4305960.6500000004</v>
      </c>
      <c r="I20" s="48"/>
      <c r="J20" s="48"/>
      <c r="K20" s="48"/>
      <c r="L20" s="30"/>
    </row>
    <row r="21" spans="1:12" x14ac:dyDescent="0.25">
      <c r="A21" s="824" t="s">
        <v>5670</v>
      </c>
      <c r="B21" s="821"/>
      <c r="C21" s="821"/>
      <c r="D21" s="821"/>
      <c r="E21" s="821"/>
      <c r="F21" s="821"/>
      <c r="G21" s="821"/>
      <c r="H21" s="821"/>
      <c r="I21" s="821"/>
      <c r="J21" s="821"/>
      <c r="K21" s="821"/>
      <c r="L21" s="822"/>
    </row>
    <row r="22" spans="1:12" ht="204" x14ac:dyDescent="0.25">
      <c r="A22" s="1">
        <v>1</v>
      </c>
      <c r="B22" s="51" t="s">
        <v>103</v>
      </c>
      <c r="C22" s="52" t="s">
        <v>104</v>
      </c>
      <c r="D22" s="37" t="s">
        <v>105</v>
      </c>
      <c r="E22" s="37" t="s">
        <v>106</v>
      </c>
      <c r="F22" s="53">
        <v>53910143.979999997</v>
      </c>
      <c r="G22" s="53">
        <v>5531465.7000000002</v>
      </c>
      <c r="H22" s="28">
        <v>8838417.6500000004</v>
      </c>
      <c r="I22" s="54">
        <v>2010</v>
      </c>
      <c r="J22" s="55" t="s">
        <v>107</v>
      </c>
      <c r="K22" s="37" t="s">
        <v>108</v>
      </c>
      <c r="L22" s="37" t="s">
        <v>109</v>
      </c>
    </row>
    <row r="23" spans="1:12" ht="76.5" x14ac:dyDescent="0.25">
      <c r="A23" s="1">
        <v>2</v>
      </c>
      <c r="B23" s="55" t="s">
        <v>110</v>
      </c>
      <c r="C23" s="37" t="s">
        <v>111</v>
      </c>
      <c r="D23" s="37" t="s">
        <v>70</v>
      </c>
      <c r="E23" s="37" t="s">
        <v>112</v>
      </c>
      <c r="F23" s="38">
        <v>1275983.96</v>
      </c>
      <c r="G23" s="38">
        <v>1275983.96</v>
      </c>
      <c r="H23" s="56">
        <v>2597265.9</v>
      </c>
      <c r="I23" s="57">
        <v>26665</v>
      </c>
      <c r="J23" s="37" t="s">
        <v>113</v>
      </c>
      <c r="K23" s="37" t="s">
        <v>108</v>
      </c>
      <c r="L23" s="37" t="s">
        <v>114</v>
      </c>
    </row>
    <row r="24" spans="1:12" x14ac:dyDescent="0.25">
      <c r="A24" s="1"/>
      <c r="B24" s="58" t="s">
        <v>115</v>
      </c>
      <c r="C24" s="59"/>
      <c r="D24" s="48"/>
      <c r="E24" s="48">
        <f>1726.5+265.5</f>
        <v>1992</v>
      </c>
      <c r="F24" s="60">
        <f>SUM(F22:F23)</f>
        <v>55186127.939999998</v>
      </c>
      <c r="G24" s="60">
        <f>SUM(G22:G23)</f>
        <v>6807449.6600000001</v>
      </c>
      <c r="H24" s="60">
        <f>SUM(H22:H23)</f>
        <v>11435683.550000001</v>
      </c>
      <c r="I24" s="54"/>
      <c r="J24" s="55"/>
      <c r="K24" s="37"/>
      <c r="L24" s="37"/>
    </row>
    <row r="25" spans="1:12" x14ac:dyDescent="0.25">
      <c r="A25" s="820" t="s">
        <v>5671</v>
      </c>
      <c r="B25" s="821"/>
      <c r="C25" s="821"/>
      <c r="D25" s="821"/>
      <c r="E25" s="821"/>
      <c r="F25" s="821"/>
      <c r="G25" s="821"/>
      <c r="H25" s="821"/>
      <c r="I25" s="821"/>
      <c r="J25" s="821"/>
      <c r="K25" s="821"/>
      <c r="L25" s="822"/>
    </row>
    <row r="26" spans="1:12" ht="76.5" x14ac:dyDescent="0.25">
      <c r="A26" s="1">
        <v>1</v>
      </c>
      <c r="B26" s="52" t="s">
        <v>116</v>
      </c>
      <c r="C26" s="52" t="s">
        <v>117</v>
      </c>
      <c r="D26" s="37" t="s">
        <v>118</v>
      </c>
      <c r="E26" s="37" t="s">
        <v>119</v>
      </c>
      <c r="F26" s="38">
        <v>1736149.92</v>
      </c>
      <c r="G26" s="38">
        <v>1736149.92</v>
      </c>
      <c r="H26" s="25">
        <v>7052766</v>
      </c>
      <c r="I26" s="61">
        <v>1972</v>
      </c>
      <c r="J26" s="37" t="s">
        <v>120</v>
      </c>
      <c r="K26" s="62" t="s">
        <v>121</v>
      </c>
      <c r="L26" s="37" t="s">
        <v>122</v>
      </c>
    </row>
    <row r="27" spans="1:12" ht="76.5" x14ac:dyDescent="0.25">
      <c r="A27" s="1">
        <v>2</v>
      </c>
      <c r="B27" s="52" t="s">
        <v>116</v>
      </c>
      <c r="C27" s="52" t="s">
        <v>123</v>
      </c>
      <c r="D27" s="37" t="s">
        <v>124</v>
      </c>
      <c r="E27" s="37" t="s">
        <v>125</v>
      </c>
      <c r="F27" s="38">
        <v>1400702.68</v>
      </c>
      <c r="G27" s="38">
        <v>1400702.68</v>
      </c>
      <c r="H27" s="25">
        <v>3532020</v>
      </c>
      <c r="I27" s="61">
        <v>1976</v>
      </c>
      <c r="J27" s="37" t="s">
        <v>126</v>
      </c>
      <c r="K27" s="62" t="s">
        <v>121</v>
      </c>
      <c r="L27" s="37" t="s">
        <v>127</v>
      </c>
    </row>
    <row r="28" spans="1:12" ht="114.75" x14ac:dyDescent="0.25">
      <c r="A28" s="1">
        <v>3</v>
      </c>
      <c r="B28" s="52" t="s">
        <v>128</v>
      </c>
      <c r="C28" s="52" t="s">
        <v>129</v>
      </c>
      <c r="D28" s="37" t="s">
        <v>130</v>
      </c>
      <c r="E28" s="37" t="s">
        <v>131</v>
      </c>
      <c r="F28" s="38">
        <v>118199.72</v>
      </c>
      <c r="G28" s="38">
        <v>31951.95</v>
      </c>
      <c r="H28" s="25">
        <v>184121.9</v>
      </c>
      <c r="I28" s="61">
        <v>2002</v>
      </c>
      <c r="J28" s="62" t="s">
        <v>132</v>
      </c>
      <c r="K28" s="62" t="s">
        <v>121</v>
      </c>
      <c r="L28" s="37" t="s">
        <v>133</v>
      </c>
    </row>
    <row r="29" spans="1:12" ht="76.5" x14ac:dyDescent="0.25">
      <c r="A29" s="1">
        <v>4</v>
      </c>
      <c r="B29" s="52" t="s">
        <v>134</v>
      </c>
      <c r="C29" s="52" t="s">
        <v>135</v>
      </c>
      <c r="D29" s="37" t="s">
        <v>136</v>
      </c>
      <c r="E29" s="37" t="s">
        <v>137</v>
      </c>
      <c r="F29" s="38">
        <v>15336.44</v>
      </c>
      <c r="G29" s="38">
        <v>15336.44</v>
      </c>
      <c r="H29" s="28">
        <v>315317.96999999997</v>
      </c>
      <c r="I29" s="61">
        <v>1972</v>
      </c>
      <c r="J29" s="37" t="s">
        <v>138</v>
      </c>
      <c r="K29" s="62" t="s">
        <v>121</v>
      </c>
      <c r="L29" s="37" t="s">
        <v>139</v>
      </c>
    </row>
    <row r="30" spans="1:12" ht="76.5" x14ac:dyDescent="0.25">
      <c r="A30" s="1">
        <v>5</v>
      </c>
      <c r="B30" s="52" t="s">
        <v>140</v>
      </c>
      <c r="C30" s="52" t="s">
        <v>141</v>
      </c>
      <c r="D30" s="37" t="s">
        <v>142</v>
      </c>
      <c r="E30" s="37" t="s">
        <v>143</v>
      </c>
      <c r="F30" s="38">
        <v>15346</v>
      </c>
      <c r="G30" s="38">
        <v>15346</v>
      </c>
      <c r="H30" s="28">
        <v>102450.46</v>
      </c>
      <c r="I30" s="63">
        <v>1969</v>
      </c>
      <c r="J30" s="37" t="s">
        <v>144</v>
      </c>
      <c r="K30" s="62" t="s">
        <v>121</v>
      </c>
      <c r="L30" s="37" t="s">
        <v>145</v>
      </c>
    </row>
    <row r="31" spans="1:12" ht="102.75" x14ac:dyDescent="0.25">
      <c r="A31" s="64">
        <v>6</v>
      </c>
      <c r="B31" s="11" t="s">
        <v>116</v>
      </c>
      <c r="C31" s="11" t="s">
        <v>146</v>
      </c>
      <c r="D31" s="11" t="s">
        <v>147</v>
      </c>
      <c r="E31" s="11" t="s">
        <v>148</v>
      </c>
      <c r="F31" s="65">
        <v>11427716.800000001</v>
      </c>
      <c r="G31" s="65">
        <v>5622248.9299999997</v>
      </c>
      <c r="H31" s="65">
        <v>22542407</v>
      </c>
      <c r="I31" s="66">
        <v>29952</v>
      </c>
      <c r="J31" s="11" t="s">
        <v>149</v>
      </c>
      <c r="K31" s="67" t="s">
        <v>121</v>
      </c>
      <c r="L31" s="37" t="s">
        <v>150</v>
      </c>
    </row>
    <row r="32" spans="1:12" x14ac:dyDescent="0.25">
      <c r="A32" s="1"/>
      <c r="B32" s="47" t="s">
        <v>102</v>
      </c>
      <c r="C32" s="68" t="s">
        <v>85</v>
      </c>
      <c r="D32" s="69" t="s">
        <v>85</v>
      </c>
      <c r="E32" s="70">
        <f>670.7+307.3+123.1+49.5+46.7+1915.7</f>
        <v>3113</v>
      </c>
      <c r="F32" s="71">
        <f>SUM(F26:F31)</f>
        <v>14713451.560000001</v>
      </c>
      <c r="G32" s="71">
        <f t="shared" ref="G32:H32" si="1">SUM(G26:G31)</f>
        <v>8821735.9199999999</v>
      </c>
      <c r="H32" s="71">
        <f t="shared" si="1"/>
        <v>33729083.329999998</v>
      </c>
      <c r="I32" s="69" t="s">
        <v>85</v>
      </c>
      <c r="J32" s="68" t="s">
        <v>85</v>
      </c>
      <c r="K32" s="72" t="s">
        <v>85</v>
      </c>
      <c r="L32" s="72" t="s">
        <v>85</v>
      </c>
    </row>
    <row r="33" spans="1:12" x14ac:dyDescent="0.25">
      <c r="A33" s="824" t="s">
        <v>5672</v>
      </c>
      <c r="B33" s="825"/>
      <c r="C33" s="825"/>
      <c r="D33" s="825"/>
      <c r="E33" s="825"/>
      <c r="F33" s="825"/>
      <c r="G33" s="825"/>
      <c r="H33" s="825"/>
      <c r="I33" s="825"/>
      <c r="J33" s="825"/>
      <c r="K33" s="825"/>
      <c r="L33" s="826"/>
    </row>
    <row r="34" spans="1:12" ht="51.75" x14ac:dyDescent="0.25">
      <c r="A34" s="1">
        <v>1</v>
      </c>
      <c r="B34" s="73" t="s">
        <v>151</v>
      </c>
      <c r="C34" s="73" t="s">
        <v>152</v>
      </c>
      <c r="D34" s="53"/>
      <c r="E34" s="37" t="s">
        <v>153</v>
      </c>
      <c r="F34" s="74">
        <v>1660834.56</v>
      </c>
      <c r="G34" s="74">
        <v>895804.66</v>
      </c>
      <c r="H34" s="28"/>
      <c r="I34" s="63" t="s">
        <v>154</v>
      </c>
      <c r="J34" s="75" t="s">
        <v>155</v>
      </c>
      <c r="K34" s="24" t="s">
        <v>156</v>
      </c>
      <c r="L34" s="37" t="s">
        <v>157</v>
      </c>
    </row>
    <row r="35" spans="1:12" x14ac:dyDescent="0.25">
      <c r="A35" s="1"/>
      <c r="B35" s="47" t="s">
        <v>102</v>
      </c>
      <c r="C35" s="68" t="s">
        <v>85</v>
      </c>
      <c r="D35" s="69" t="s">
        <v>85</v>
      </c>
      <c r="E35" s="70">
        <v>126</v>
      </c>
      <c r="F35" s="71">
        <f>SUM(F34:F34)</f>
        <v>1660834.56</v>
      </c>
      <c r="G35" s="71">
        <f>SUM(G34:G34)</f>
        <v>895804.66</v>
      </c>
      <c r="H35" s="76">
        <f>SUM(H34:H34)</f>
        <v>0</v>
      </c>
      <c r="I35" s="69" t="s">
        <v>85</v>
      </c>
      <c r="J35" s="68" t="s">
        <v>85</v>
      </c>
      <c r="K35" s="72" t="s">
        <v>85</v>
      </c>
      <c r="L35" s="72" t="s">
        <v>85</v>
      </c>
    </row>
    <row r="36" spans="1:12" x14ac:dyDescent="0.25">
      <c r="A36" s="820" t="s">
        <v>5673</v>
      </c>
      <c r="B36" s="821"/>
      <c r="C36" s="821"/>
      <c r="D36" s="821"/>
      <c r="E36" s="821"/>
      <c r="F36" s="821"/>
      <c r="G36" s="821"/>
      <c r="H36" s="821"/>
      <c r="I36" s="821"/>
      <c r="J36" s="821"/>
      <c r="K36" s="821"/>
      <c r="L36" s="822"/>
    </row>
    <row r="37" spans="1:12" ht="89.25" x14ac:dyDescent="0.25">
      <c r="A37" s="1">
        <v>1</v>
      </c>
      <c r="B37" s="55" t="s">
        <v>158</v>
      </c>
      <c r="C37" s="51" t="s">
        <v>159</v>
      </c>
      <c r="D37" s="37" t="s">
        <v>160</v>
      </c>
      <c r="E37" s="37" t="s">
        <v>161</v>
      </c>
      <c r="F37" s="74">
        <v>9684102.2599999998</v>
      </c>
      <c r="G37" s="74">
        <v>726307.56</v>
      </c>
      <c r="H37" s="77">
        <v>5189393</v>
      </c>
      <c r="I37" s="61">
        <v>2001</v>
      </c>
      <c r="J37" s="37" t="s">
        <v>162</v>
      </c>
      <c r="K37" s="37" t="s">
        <v>163</v>
      </c>
      <c r="L37" s="37" t="s">
        <v>164</v>
      </c>
    </row>
    <row r="38" spans="1:12" ht="115.5" x14ac:dyDescent="0.25">
      <c r="A38" s="1">
        <v>2</v>
      </c>
      <c r="B38" s="55" t="s">
        <v>96</v>
      </c>
      <c r="C38" s="51" t="s">
        <v>165</v>
      </c>
      <c r="D38" s="32" t="s">
        <v>166</v>
      </c>
      <c r="E38" s="37" t="s">
        <v>167</v>
      </c>
      <c r="F38" s="74">
        <v>1373040</v>
      </c>
      <c r="G38" s="74">
        <v>118996.8</v>
      </c>
      <c r="H38" s="25">
        <v>770756</v>
      </c>
      <c r="I38" s="61">
        <v>2008</v>
      </c>
      <c r="J38" s="78"/>
      <c r="K38" s="32" t="s">
        <v>80</v>
      </c>
      <c r="L38" s="32" t="s">
        <v>168</v>
      </c>
    </row>
    <row r="39" spans="1:12" ht="89.25" x14ac:dyDescent="0.25">
      <c r="A39" s="1">
        <v>3</v>
      </c>
      <c r="B39" s="36" t="s">
        <v>169</v>
      </c>
      <c r="C39" s="51" t="s">
        <v>170</v>
      </c>
      <c r="D39" s="32" t="s">
        <v>171</v>
      </c>
      <c r="E39" s="37" t="s">
        <v>172</v>
      </c>
      <c r="F39" s="74">
        <v>11222671.48</v>
      </c>
      <c r="G39" s="74">
        <v>1010040.3</v>
      </c>
      <c r="H39" s="28">
        <v>3220065.33</v>
      </c>
      <c r="I39" s="79">
        <v>2011</v>
      </c>
      <c r="J39" s="32" t="s">
        <v>173</v>
      </c>
      <c r="K39" s="32" t="s">
        <v>80</v>
      </c>
      <c r="L39" s="37" t="s">
        <v>174</v>
      </c>
    </row>
    <row r="40" spans="1:12" ht="51" x14ac:dyDescent="0.25">
      <c r="A40" s="1">
        <v>4</v>
      </c>
      <c r="B40" s="80" t="s">
        <v>175</v>
      </c>
      <c r="C40" s="51" t="s">
        <v>176</v>
      </c>
      <c r="D40" s="81" t="s">
        <v>74</v>
      </c>
      <c r="E40" s="37" t="s">
        <v>177</v>
      </c>
      <c r="F40" s="74">
        <v>73795.08</v>
      </c>
      <c r="G40" s="74">
        <v>36284.129999999997</v>
      </c>
      <c r="H40" s="82" t="s">
        <v>85</v>
      </c>
      <c r="I40" s="83">
        <v>33970</v>
      </c>
      <c r="J40" s="75" t="s">
        <v>155</v>
      </c>
      <c r="K40" s="32" t="s">
        <v>80</v>
      </c>
      <c r="L40" s="37" t="s">
        <v>178</v>
      </c>
    </row>
    <row r="41" spans="1:12" ht="51" x14ac:dyDescent="0.25">
      <c r="A41" s="1">
        <v>5</v>
      </c>
      <c r="B41" s="80" t="s">
        <v>175</v>
      </c>
      <c r="C41" s="51" t="s">
        <v>179</v>
      </c>
      <c r="D41" s="81" t="s">
        <v>74</v>
      </c>
      <c r="E41" s="37" t="s">
        <v>177</v>
      </c>
      <c r="F41" s="74">
        <v>73795.08</v>
      </c>
      <c r="G41" s="74">
        <v>36284.129999999997</v>
      </c>
      <c r="H41" s="82" t="s">
        <v>85</v>
      </c>
      <c r="I41" s="83">
        <v>33970</v>
      </c>
      <c r="J41" s="75" t="s">
        <v>155</v>
      </c>
      <c r="K41" s="32" t="s">
        <v>80</v>
      </c>
      <c r="L41" s="37" t="s">
        <v>178</v>
      </c>
    </row>
    <row r="42" spans="1:12" ht="51" x14ac:dyDescent="0.25">
      <c r="A42" s="1">
        <v>6</v>
      </c>
      <c r="B42" s="80" t="s">
        <v>175</v>
      </c>
      <c r="C42" s="51" t="s">
        <v>180</v>
      </c>
      <c r="D42" s="81" t="s">
        <v>74</v>
      </c>
      <c r="E42" s="37" t="s">
        <v>177</v>
      </c>
      <c r="F42" s="74">
        <v>73795.08</v>
      </c>
      <c r="G42" s="74">
        <v>36284.129999999997</v>
      </c>
      <c r="H42" s="82" t="s">
        <v>85</v>
      </c>
      <c r="I42" s="83">
        <v>33970</v>
      </c>
      <c r="J42" s="75" t="s">
        <v>155</v>
      </c>
      <c r="K42" s="32" t="s">
        <v>80</v>
      </c>
      <c r="L42" s="37" t="s">
        <v>178</v>
      </c>
    </row>
    <row r="43" spans="1:12" ht="38.25" x14ac:dyDescent="0.25">
      <c r="A43" s="1">
        <v>7</v>
      </c>
      <c r="B43" s="80" t="s">
        <v>181</v>
      </c>
      <c r="C43" s="51" t="s">
        <v>165</v>
      </c>
      <c r="D43" s="84" t="s">
        <v>74</v>
      </c>
      <c r="E43" s="6" t="s">
        <v>182</v>
      </c>
      <c r="F43" s="74">
        <v>70000</v>
      </c>
      <c r="G43" s="74">
        <v>17241.66</v>
      </c>
      <c r="H43" s="82" t="s">
        <v>85</v>
      </c>
      <c r="I43" s="83">
        <v>40178</v>
      </c>
      <c r="J43" s="32" t="s">
        <v>183</v>
      </c>
      <c r="K43" s="32" t="s">
        <v>80</v>
      </c>
      <c r="L43" s="37" t="s">
        <v>178</v>
      </c>
    </row>
    <row r="44" spans="1:12" ht="38.25" x14ac:dyDescent="0.25">
      <c r="A44" s="1">
        <v>8</v>
      </c>
      <c r="B44" s="80" t="s">
        <v>184</v>
      </c>
      <c r="C44" s="51" t="s">
        <v>165</v>
      </c>
      <c r="D44" s="84" t="s">
        <v>74</v>
      </c>
      <c r="E44" s="6" t="s">
        <v>182</v>
      </c>
      <c r="F44" s="74">
        <v>70000</v>
      </c>
      <c r="G44" s="74">
        <v>17241.66</v>
      </c>
      <c r="H44" s="82" t="s">
        <v>85</v>
      </c>
      <c r="I44" s="83">
        <v>40178</v>
      </c>
      <c r="J44" s="32" t="s">
        <v>183</v>
      </c>
      <c r="K44" s="32" t="s">
        <v>80</v>
      </c>
      <c r="L44" s="37" t="s">
        <v>178</v>
      </c>
    </row>
    <row r="45" spans="1:12" ht="38.25" x14ac:dyDescent="0.25">
      <c r="A45" s="1">
        <v>9</v>
      </c>
      <c r="B45" s="80" t="s">
        <v>185</v>
      </c>
      <c r="C45" s="51" t="s">
        <v>165</v>
      </c>
      <c r="D45" s="84" t="s">
        <v>74</v>
      </c>
      <c r="E45" s="6" t="s">
        <v>182</v>
      </c>
      <c r="F45" s="74">
        <v>70000</v>
      </c>
      <c r="G45" s="74">
        <v>17241.66</v>
      </c>
      <c r="H45" s="82" t="s">
        <v>85</v>
      </c>
      <c r="I45" s="83">
        <v>40178</v>
      </c>
      <c r="J45" s="32" t="s">
        <v>183</v>
      </c>
      <c r="K45" s="32" t="s">
        <v>80</v>
      </c>
      <c r="L45" s="37" t="s">
        <v>178</v>
      </c>
    </row>
    <row r="46" spans="1:12" ht="38.25" x14ac:dyDescent="0.25">
      <c r="A46" s="1">
        <v>10</v>
      </c>
      <c r="B46" s="80" t="s">
        <v>186</v>
      </c>
      <c r="C46" s="51" t="s">
        <v>165</v>
      </c>
      <c r="D46" s="84" t="s">
        <v>74</v>
      </c>
      <c r="E46" s="6" t="s">
        <v>187</v>
      </c>
      <c r="F46" s="74">
        <v>75000</v>
      </c>
      <c r="G46" s="74">
        <v>13131.28</v>
      </c>
      <c r="H46" s="82" t="s">
        <v>85</v>
      </c>
      <c r="I46" s="83" t="s">
        <v>188</v>
      </c>
      <c r="J46" s="32" t="s">
        <v>183</v>
      </c>
      <c r="K46" s="32" t="s">
        <v>80</v>
      </c>
      <c r="L46" s="37" t="s">
        <v>189</v>
      </c>
    </row>
    <row r="47" spans="1:12" ht="51" x14ac:dyDescent="0.25">
      <c r="A47" s="1">
        <v>11</v>
      </c>
      <c r="B47" s="80" t="s">
        <v>190</v>
      </c>
      <c r="C47" s="51" t="s">
        <v>165</v>
      </c>
      <c r="D47" s="84" t="s">
        <v>74</v>
      </c>
      <c r="E47" s="6" t="s">
        <v>191</v>
      </c>
      <c r="F47" s="74">
        <v>76888</v>
      </c>
      <c r="G47" s="74">
        <v>11960.48</v>
      </c>
      <c r="H47" s="82" t="s">
        <v>85</v>
      </c>
      <c r="I47" s="83" t="s">
        <v>192</v>
      </c>
      <c r="J47" s="32" t="s">
        <v>183</v>
      </c>
      <c r="K47" s="32" t="s">
        <v>80</v>
      </c>
      <c r="L47" s="37" t="s">
        <v>189</v>
      </c>
    </row>
    <row r="48" spans="1:12" ht="51" x14ac:dyDescent="0.25">
      <c r="A48" s="1">
        <v>12</v>
      </c>
      <c r="B48" s="80" t="s">
        <v>193</v>
      </c>
      <c r="C48" s="51" t="s">
        <v>165</v>
      </c>
      <c r="D48" s="84" t="s">
        <v>74</v>
      </c>
      <c r="E48" s="6" t="s">
        <v>191</v>
      </c>
      <c r="F48" s="74">
        <v>70000</v>
      </c>
      <c r="G48" s="74">
        <v>0</v>
      </c>
      <c r="H48" s="82" t="s">
        <v>85</v>
      </c>
      <c r="I48" s="83">
        <v>40178</v>
      </c>
      <c r="J48" s="32" t="s">
        <v>183</v>
      </c>
      <c r="K48" s="32" t="s">
        <v>80</v>
      </c>
      <c r="L48" s="62" t="s">
        <v>194</v>
      </c>
    </row>
    <row r="49" spans="1:12" ht="51" x14ac:dyDescent="0.25">
      <c r="A49" s="1">
        <v>13</v>
      </c>
      <c r="B49" s="80" t="s">
        <v>195</v>
      </c>
      <c r="C49" s="51" t="s">
        <v>165</v>
      </c>
      <c r="D49" s="84" t="s">
        <v>74</v>
      </c>
      <c r="E49" s="6" t="s">
        <v>191</v>
      </c>
      <c r="F49" s="74">
        <v>70000</v>
      </c>
      <c r="G49" s="74">
        <v>0</v>
      </c>
      <c r="H49" s="82" t="s">
        <v>85</v>
      </c>
      <c r="I49" s="83">
        <v>40178</v>
      </c>
      <c r="J49" s="32" t="s">
        <v>183</v>
      </c>
      <c r="K49" s="32" t="s">
        <v>80</v>
      </c>
      <c r="L49" s="62" t="s">
        <v>194</v>
      </c>
    </row>
    <row r="50" spans="1:12" ht="64.5" x14ac:dyDescent="0.25">
      <c r="A50" s="1">
        <v>14</v>
      </c>
      <c r="B50" s="85" t="s">
        <v>196</v>
      </c>
      <c r="C50" s="85" t="s">
        <v>197</v>
      </c>
      <c r="D50" s="86" t="s">
        <v>74</v>
      </c>
      <c r="E50" s="24" t="s">
        <v>198</v>
      </c>
      <c r="F50" s="87">
        <v>140000</v>
      </c>
      <c r="G50" s="87">
        <v>6222.24</v>
      </c>
      <c r="H50" s="88" t="s">
        <v>85</v>
      </c>
      <c r="I50" s="89">
        <v>40908</v>
      </c>
      <c r="J50" s="32" t="s">
        <v>183</v>
      </c>
      <c r="K50" s="32" t="s">
        <v>80</v>
      </c>
      <c r="L50" s="62" t="s">
        <v>199</v>
      </c>
    </row>
    <row r="51" spans="1:12" ht="90" x14ac:dyDescent="0.25">
      <c r="A51" s="1">
        <v>15</v>
      </c>
      <c r="B51" s="90" t="s">
        <v>200</v>
      </c>
      <c r="C51" s="90" t="s">
        <v>201</v>
      </c>
      <c r="D51" s="24" t="s">
        <v>202</v>
      </c>
      <c r="E51" s="91" t="s">
        <v>203</v>
      </c>
      <c r="F51" s="92">
        <v>2881219.9</v>
      </c>
      <c r="G51" s="92">
        <v>1662302.66</v>
      </c>
      <c r="H51" s="93">
        <v>8698562.0600000005</v>
      </c>
      <c r="I51" s="89"/>
      <c r="J51" s="24" t="s">
        <v>204</v>
      </c>
      <c r="K51" s="32" t="s">
        <v>80</v>
      </c>
      <c r="L51" s="24" t="s">
        <v>205</v>
      </c>
    </row>
    <row r="52" spans="1:12" ht="90" x14ac:dyDescent="0.25">
      <c r="A52" s="1">
        <v>16</v>
      </c>
      <c r="B52" s="90" t="s">
        <v>200</v>
      </c>
      <c r="C52" s="90" t="s">
        <v>206</v>
      </c>
      <c r="D52" s="94" t="s">
        <v>207</v>
      </c>
      <c r="E52" s="91" t="s">
        <v>208</v>
      </c>
      <c r="F52" s="95">
        <v>1545519.6</v>
      </c>
      <c r="G52" s="95">
        <v>0</v>
      </c>
      <c r="H52" s="93">
        <v>3080393.92</v>
      </c>
      <c r="I52" s="89"/>
      <c r="J52" s="24" t="s">
        <v>209</v>
      </c>
      <c r="K52" s="32" t="s">
        <v>80</v>
      </c>
      <c r="L52" s="24" t="s">
        <v>210</v>
      </c>
    </row>
    <row r="53" spans="1:12" ht="90" x14ac:dyDescent="0.25">
      <c r="A53" s="1">
        <v>17</v>
      </c>
      <c r="B53" s="90" t="s">
        <v>211</v>
      </c>
      <c r="C53" s="90" t="s">
        <v>212</v>
      </c>
      <c r="D53" s="24" t="s">
        <v>213</v>
      </c>
      <c r="E53" s="91" t="s">
        <v>214</v>
      </c>
      <c r="F53" s="92">
        <v>111745</v>
      </c>
      <c r="G53" s="92">
        <v>13694.46</v>
      </c>
      <c r="H53" s="93">
        <v>5587067.9400000004</v>
      </c>
      <c r="I53" s="89"/>
      <c r="J53" s="24" t="s">
        <v>215</v>
      </c>
      <c r="K53" s="32" t="s">
        <v>80</v>
      </c>
      <c r="L53" s="24" t="s">
        <v>216</v>
      </c>
    </row>
    <row r="54" spans="1:12" ht="77.25" x14ac:dyDescent="0.25">
      <c r="A54" s="1">
        <v>18</v>
      </c>
      <c r="B54" s="90" t="s">
        <v>158</v>
      </c>
      <c r="C54" s="90" t="s">
        <v>217</v>
      </c>
      <c r="D54" s="96" t="s">
        <v>218</v>
      </c>
      <c r="E54" s="91" t="s">
        <v>219</v>
      </c>
      <c r="F54" s="95" t="s">
        <v>220</v>
      </c>
      <c r="G54" s="95">
        <v>0</v>
      </c>
      <c r="H54" s="93">
        <v>5062081.42</v>
      </c>
      <c r="I54" s="89"/>
      <c r="J54" s="24" t="s">
        <v>221</v>
      </c>
      <c r="K54" s="32" t="s">
        <v>80</v>
      </c>
      <c r="L54" s="24" t="s">
        <v>222</v>
      </c>
    </row>
    <row r="55" spans="1:12" ht="77.25" x14ac:dyDescent="0.25">
      <c r="A55" s="1">
        <v>19</v>
      </c>
      <c r="B55" s="90" t="s">
        <v>223</v>
      </c>
      <c r="C55" s="90" t="s">
        <v>224</v>
      </c>
      <c r="D55" s="96" t="s">
        <v>225</v>
      </c>
      <c r="E55" s="91" t="s">
        <v>226</v>
      </c>
      <c r="F55" s="95" t="s">
        <v>227</v>
      </c>
      <c r="G55" s="95">
        <v>0</v>
      </c>
      <c r="H55" s="93">
        <v>3432238.15</v>
      </c>
      <c r="I55" s="89"/>
      <c r="J55" s="24" t="s">
        <v>228</v>
      </c>
      <c r="K55" s="32" t="s">
        <v>80</v>
      </c>
      <c r="L55" s="24" t="s">
        <v>229</v>
      </c>
    </row>
    <row r="56" spans="1:12" ht="77.25" x14ac:dyDescent="0.25">
      <c r="A56" s="1">
        <v>20</v>
      </c>
      <c r="B56" s="90" t="s">
        <v>230</v>
      </c>
      <c r="C56" s="97" t="s">
        <v>231</v>
      </c>
      <c r="D56" s="96" t="s">
        <v>232</v>
      </c>
      <c r="E56" s="91" t="s">
        <v>233</v>
      </c>
      <c r="F56" s="92" t="s">
        <v>234</v>
      </c>
      <c r="G56" s="92">
        <v>0</v>
      </c>
      <c r="H56" s="93">
        <v>1337621.98</v>
      </c>
      <c r="I56" s="89"/>
      <c r="J56" s="24" t="s">
        <v>235</v>
      </c>
      <c r="K56" s="32" t="s">
        <v>80</v>
      </c>
      <c r="L56" s="24" t="s">
        <v>236</v>
      </c>
    </row>
    <row r="57" spans="1:12" ht="90" x14ac:dyDescent="0.25">
      <c r="A57" s="1">
        <v>21</v>
      </c>
      <c r="B57" s="90" t="s">
        <v>200</v>
      </c>
      <c r="C57" s="97" t="s">
        <v>237</v>
      </c>
      <c r="D57" s="90" t="s">
        <v>238</v>
      </c>
      <c r="E57" s="98" t="s">
        <v>239</v>
      </c>
      <c r="F57" s="92">
        <v>232542.16</v>
      </c>
      <c r="G57" s="92">
        <v>96845.78</v>
      </c>
      <c r="H57" s="93">
        <v>6091875.5999999996</v>
      </c>
      <c r="I57" s="89"/>
      <c r="J57" s="24" t="s">
        <v>240</v>
      </c>
      <c r="K57" s="32" t="s">
        <v>80</v>
      </c>
      <c r="L57" s="24" t="s">
        <v>241</v>
      </c>
    </row>
    <row r="58" spans="1:12" ht="90" x14ac:dyDescent="0.25">
      <c r="A58" s="1">
        <v>22</v>
      </c>
      <c r="B58" s="90" t="s">
        <v>200</v>
      </c>
      <c r="C58" s="97" t="s">
        <v>242</v>
      </c>
      <c r="D58" s="90" t="s">
        <v>243</v>
      </c>
      <c r="E58" s="98" t="s">
        <v>244</v>
      </c>
      <c r="F58" s="92">
        <v>306378.23999999999</v>
      </c>
      <c r="G58" s="92">
        <v>21621.119999999999</v>
      </c>
      <c r="H58" s="93">
        <v>2099181.6</v>
      </c>
      <c r="I58" s="89"/>
      <c r="J58" s="24" t="s">
        <v>245</v>
      </c>
      <c r="K58" s="32" t="s">
        <v>80</v>
      </c>
      <c r="L58" s="24" t="s">
        <v>246</v>
      </c>
    </row>
    <row r="59" spans="1:12" ht="90" x14ac:dyDescent="0.25">
      <c r="A59" s="1">
        <v>23</v>
      </c>
      <c r="B59" s="90" t="s">
        <v>247</v>
      </c>
      <c r="C59" s="97" t="s">
        <v>248</v>
      </c>
      <c r="D59" s="90" t="s">
        <v>249</v>
      </c>
      <c r="E59" s="98" t="s">
        <v>250</v>
      </c>
      <c r="F59" s="95">
        <v>28080</v>
      </c>
      <c r="G59" s="95">
        <v>0</v>
      </c>
      <c r="H59" s="93">
        <v>5956706.1100000003</v>
      </c>
      <c r="I59" s="89"/>
      <c r="J59" s="24" t="s">
        <v>251</v>
      </c>
      <c r="K59" s="32" t="s">
        <v>80</v>
      </c>
      <c r="L59" s="24" t="s">
        <v>252</v>
      </c>
    </row>
    <row r="60" spans="1:12" ht="90" x14ac:dyDescent="0.25">
      <c r="A60" s="1">
        <v>24</v>
      </c>
      <c r="B60" s="90" t="s">
        <v>253</v>
      </c>
      <c r="C60" s="97" t="s">
        <v>254</v>
      </c>
      <c r="D60" s="90" t="s">
        <v>255</v>
      </c>
      <c r="E60" s="98" t="s">
        <v>256</v>
      </c>
      <c r="F60" s="92">
        <v>77336</v>
      </c>
      <c r="G60" s="92">
        <v>0</v>
      </c>
      <c r="H60" s="93">
        <v>77336</v>
      </c>
      <c r="I60" s="89"/>
      <c r="J60" s="24" t="s">
        <v>257</v>
      </c>
      <c r="K60" s="32" t="s">
        <v>80</v>
      </c>
      <c r="L60" s="24" t="s">
        <v>258</v>
      </c>
    </row>
    <row r="61" spans="1:12" ht="90" x14ac:dyDescent="0.25">
      <c r="A61" s="1">
        <v>25</v>
      </c>
      <c r="B61" s="90" t="s">
        <v>259</v>
      </c>
      <c r="C61" s="97" t="s">
        <v>260</v>
      </c>
      <c r="D61" s="90" t="s">
        <v>261</v>
      </c>
      <c r="E61" s="98" t="s">
        <v>262</v>
      </c>
      <c r="F61" s="95">
        <v>312572</v>
      </c>
      <c r="G61" s="95">
        <v>8068.32</v>
      </c>
      <c r="H61" s="93">
        <v>1712655.45</v>
      </c>
      <c r="I61" s="89"/>
      <c r="J61" s="24" t="s">
        <v>263</v>
      </c>
      <c r="K61" s="29" t="s">
        <v>80</v>
      </c>
      <c r="L61" s="90" t="s">
        <v>264</v>
      </c>
    </row>
    <row r="62" spans="1:12" ht="90" x14ac:dyDescent="0.25">
      <c r="A62" s="1">
        <v>26</v>
      </c>
      <c r="B62" s="90" t="s">
        <v>265</v>
      </c>
      <c r="C62" s="97" t="s">
        <v>266</v>
      </c>
      <c r="D62" s="90" t="s">
        <v>267</v>
      </c>
      <c r="E62" s="98" t="s">
        <v>268</v>
      </c>
      <c r="F62" s="95">
        <v>1913945.6</v>
      </c>
      <c r="G62" s="95">
        <v>412616.45</v>
      </c>
      <c r="H62" s="93">
        <v>296540.64</v>
      </c>
      <c r="I62" s="89"/>
      <c r="J62" s="24" t="s">
        <v>269</v>
      </c>
      <c r="K62" s="32" t="s">
        <v>80</v>
      </c>
      <c r="L62" s="24" t="s">
        <v>270</v>
      </c>
    </row>
    <row r="63" spans="1:12" ht="90" x14ac:dyDescent="0.25">
      <c r="A63" s="1">
        <v>27</v>
      </c>
      <c r="B63" s="90" t="s">
        <v>271</v>
      </c>
      <c r="C63" s="97" t="s">
        <v>272</v>
      </c>
      <c r="D63" s="90" t="s">
        <v>273</v>
      </c>
      <c r="E63" s="98" t="s">
        <v>274</v>
      </c>
      <c r="F63" s="95">
        <v>328000</v>
      </c>
      <c r="G63" s="95">
        <v>60931.58</v>
      </c>
      <c r="H63" s="93">
        <v>10768865.33</v>
      </c>
      <c r="I63" s="89"/>
      <c r="J63" s="24" t="s">
        <v>275</v>
      </c>
      <c r="K63" s="32" t="s">
        <v>80</v>
      </c>
      <c r="L63" s="24" t="s">
        <v>276</v>
      </c>
    </row>
    <row r="64" spans="1:12" ht="90" x14ac:dyDescent="0.25">
      <c r="A64" s="1">
        <v>28</v>
      </c>
      <c r="B64" s="90" t="s">
        <v>253</v>
      </c>
      <c r="C64" s="97" t="s">
        <v>277</v>
      </c>
      <c r="D64" s="90" t="s">
        <v>278</v>
      </c>
      <c r="E64" s="98" t="s">
        <v>279</v>
      </c>
      <c r="F64" s="95">
        <v>32800</v>
      </c>
      <c r="G64" s="95">
        <v>0</v>
      </c>
      <c r="H64" s="93">
        <v>143288</v>
      </c>
      <c r="I64" s="89"/>
      <c r="J64" s="24" t="s">
        <v>280</v>
      </c>
      <c r="K64" s="32" t="s">
        <v>80</v>
      </c>
      <c r="L64" s="24" t="s">
        <v>281</v>
      </c>
    </row>
    <row r="65" spans="1:12" ht="90" x14ac:dyDescent="0.25">
      <c r="A65" s="1">
        <v>29</v>
      </c>
      <c r="B65" s="90" t="s">
        <v>247</v>
      </c>
      <c r="C65" s="97" t="s">
        <v>282</v>
      </c>
      <c r="D65" s="90" t="s">
        <v>283</v>
      </c>
      <c r="E65" s="98" t="s">
        <v>284</v>
      </c>
      <c r="F65" s="95">
        <v>1680826.16</v>
      </c>
      <c r="G65" s="95">
        <v>353439.16</v>
      </c>
      <c r="H65" s="93">
        <v>4065964.45</v>
      </c>
      <c r="I65" s="89"/>
      <c r="J65" s="24" t="s">
        <v>285</v>
      </c>
      <c r="K65" s="32" t="s">
        <v>80</v>
      </c>
      <c r="L65" s="24" t="s">
        <v>286</v>
      </c>
    </row>
    <row r="66" spans="1:12" ht="90" x14ac:dyDescent="0.25">
      <c r="A66" s="1">
        <v>30</v>
      </c>
      <c r="B66" s="90" t="s">
        <v>200</v>
      </c>
      <c r="C66" s="90" t="s">
        <v>287</v>
      </c>
      <c r="D66" s="90" t="s">
        <v>288</v>
      </c>
      <c r="E66" s="98" t="s">
        <v>289</v>
      </c>
      <c r="F66" s="92">
        <v>61153.96</v>
      </c>
      <c r="G66" s="92">
        <v>0</v>
      </c>
      <c r="H66" s="93">
        <v>3317450.15</v>
      </c>
      <c r="I66" s="89"/>
      <c r="J66" s="24" t="s">
        <v>290</v>
      </c>
      <c r="K66" s="32" t="s">
        <v>80</v>
      </c>
      <c r="L66" s="24" t="s">
        <v>291</v>
      </c>
    </row>
    <row r="67" spans="1:12" ht="90" x14ac:dyDescent="0.25">
      <c r="A67" s="1">
        <v>31</v>
      </c>
      <c r="B67" s="90" t="s">
        <v>200</v>
      </c>
      <c r="C67" s="90" t="s">
        <v>292</v>
      </c>
      <c r="D67" s="90" t="s">
        <v>293</v>
      </c>
      <c r="E67" s="98" t="s">
        <v>294</v>
      </c>
      <c r="F67" s="95">
        <v>1823110.92</v>
      </c>
      <c r="G67" s="95">
        <v>9746.2099999999991</v>
      </c>
      <c r="H67" s="93">
        <v>4396569.1399999997</v>
      </c>
      <c r="I67" s="89"/>
      <c r="J67" s="24" t="s">
        <v>290</v>
      </c>
      <c r="K67" s="32" t="s">
        <v>80</v>
      </c>
      <c r="L67" s="24" t="s">
        <v>295</v>
      </c>
    </row>
    <row r="68" spans="1:12" ht="77.25" x14ac:dyDescent="0.25">
      <c r="A68" s="1">
        <v>32</v>
      </c>
      <c r="B68" s="90" t="s">
        <v>296</v>
      </c>
      <c r="C68" s="97" t="s">
        <v>297</v>
      </c>
      <c r="D68" s="27" t="s">
        <v>298</v>
      </c>
      <c r="E68" s="91" t="s">
        <v>299</v>
      </c>
      <c r="F68" s="95" t="s">
        <v>300</v>
      </c>
      <c r="G68" s="99">
        <v>974</v>
      </c>
      <c r="H68" s="93">
        <v>539909.61</v>
      </c>
      <c r="I68" s="89"/>
      <c r="J68" s="24" t="s">
        <v>301</v>
      </c>
      <c r="K68" s="32" t="s">
        <v>80</v>
      </c>
      <c r="L68" s="24" t="s">
        <v>302</v>
      </c>
    </row>
    <row r="69" spans="1:12" ht="90" x14ac:dyDescent="0.25">
      <c r="A69" s="1">
        <v>33</v>
      </c>
      <c r="B69" s="90" t="s">
        <v>265</v>
      </c>
      <c r="C69" s="97" t="s">
        <v>303</v>
      </c>
      <c r="D69" s="97" t="s">
        <v>304</v>
      </c>
      <c r="E69" s="98" t="s">
        <v>305</v>
      </c>
      <c r="F69" s="95">
        <v>492000</v>
      </c>
      <c r="G69" s="95">
        <v>2916.5</v>
      </c>
      <c r="H69" s="93">
        <v>6811797.0800000001</v>
      </c>
      <c r="I69" s="89"/>
      <c r="J69" s="24" t="s">
        <v>306</v>
      </c>
      <c r="K69" s="32" t="s">
        <v>80</v>
      </c>
      <c r="L69" s="24" t="s">
        <v>307</v>
      </c>
    </row>
    <row r="70" spans="1:12" ht="77.25" x14ac:dyDescent="0.25">
      <c r="A70" s="1">
        <v>34</v>
      </c>
      <c r="B70" s="90" t="s">
        <v>158</v>
      </c>
      <c r="C70" s="90" t="s">
        <v>308</v>
      </c>
      <c r="D70" s="24" t="s">
        <v>309</v>
      </c>
      <c r="E70" s="91" t="s">
        <v>310</v>
      </c>
      <c r="F70" s="95" t="s">
        <v>311</v>
      </c>
      <c r="G70" s="95">
        <v>0</v>
      </c>
      <c r="H70" s="93">
        <v>219931</v>
      </c>
      <c r="I70" s="89"/>
      <c r="J70" s="24" t="s">
        <v>312</v>
      </c>
      <c r="K70" s="32" t="s">
        <v>80</v>
      </c>
      <c r="L70" s="24" t="s">
        <v>313</v>
      </c>
    </row>
    <row r="71" spans="1:12" ht="77.25" x14ac:dyDescent="0.25">
      <c r="A71" s="1">
        <v>35</v>
      </c>
      <c r="B71" s="90" t="s">
        <v>158</v>
      </c>
      <c r="C71" s="90" t="s">
        <v>314</v>
      </c>
      <c r="D71" s="24" t="s">
        <v>315</v>
      </c>
      <c r="E71" s="91" t="s">
        <v>316</v>
      </c>
      <c r="F71" s="92" t="s">
        <v>317</v>
      </c>
      <c r="G71" s="92">
        <v>0</v>
      </c>
      <c r="H71" s="93">
        <v>3557786.19</v>
      </c>
      <c r="I71" s="89"/>
      <c r="J71" s="24" t="s">
        <v>318</v>
      </c>
      <c r="K71" s="32" t="s">
        <v>80</v>
      </c>
      <c r="L71" s="24" t="s">
        <v>319</v>
      </c>
    </row>
    <row r="72" spans="1:12" ht="153.75" x14ac:dyDescent="0.25">
      <c r="A72" s="1">
        <v>36</v>
      </c>
      <c r="B72" s="90" t="s">
        <v>271</v>
      </c>
      <c r="C72" s="90" t="s">
        <v>320</v>
      </c>
      <c r="D72" s="90" t="s">
        <v>321</v>
      </c>
      <c r="E72" s="98" t="s">
        <v>322</v>
      </c>
      <c r="F72" s="95">
        <v>522854.96</v>
      </c>
      <c r="G72" s="95">
        <v>0</v>
      </c>
      <c r="H72" s="93">
        <v>1062799</v>
      </c>
      <c r="I72" s="89"/>
      <c r="J72" s="32" t="s">
        <v>323</v>
      </c>
      <c r="K72" s="29" t="s">
        <v>80</v>
      </c>
      <c r="L72" s="90" t="s">
        <v>324</v>
      </c>
    </row>
    <row r="73" spans="1:12" ht="153.75" x14ac:dyDescent="0.25">
      <c r="A73" s="1">
        <v>37</v>
      </c>
      <c r="B73" s="90" t="s">
        <v>200</v>
      </c>
      <c r="C73" s="90" t="s">
        <v>325</v>
      </c>
      <c r="D73" s="90" t="s">
        <v>326</v>
      </c>
      <c r="E73" s="98" t="s">
        <v>327</v>
      </c>
      <c r="F73" s="92">
        <v>258363.96</v>
      </c>
      <c r="G73" s="92">
        <v>0</v>
      </c>
      <c r="H73" s="93">
        <v>3655125.36</v>
      </c>
      <c r="I73" s="89"/>
      <c r="J73" s="32" t="s">
        <v>328</v>
      </c>
      <c r="K73" s="29" t="s">
        <v>80</v>
      </c>
      <c r="L73" s="24" t="s">
        <v>329</v>
      </c>
    </row>
    <row r="74" spans="1:12" ht="153.75" x14ac:dyDescent="0.25">
      <c r="A74" s="1">
        <v>38</v>
      </c>
      <c r="B74" s="90" t="s">
        <v>200</v>
      </c>
      <c r="C74" s="90" t="s">
        <v>330</v>
      </c>
      <c r="D74" s="90" t="s">
        <v>331</v>
      </c>
      <c r="E74" s="98" t="s">
        <v>332</v>
      </c>
      <c r="F74" s="92">
        <v>252945.4</v>
      </c>
      <c r="G74" s="92">
        <v>7959.58</v>
      </c>
      <c r="H74" s="93">
        <v>3655125.36</v>
      </c>
      <c r="I74" s="89"/>
      <c r="J74" s="32" t="s">
        <v>333</v>
      </c>
      <c r="K74" s="29" t="s">
        <v>80</v>
      </c>
      <c r="L74" s="24" t="s">
        <v>334</v>
      </c>
    </row>
    <row r="75" spans="1:12" ht="90" x14ac:dyDescent="0.25">
      <c r="A75" s="1">
        <v>39</v>
      </c>
      <c r="B75" s="90" t="s">
        <v>200</v>
      </c>
      <c r="C75" s="97" t="s">
        <v>335</v>
      </c>
      <c r="D75" s="90" t="s">
        <v>336</v>
      </c>
      <c r="E75" s="98" t="s">
        <v>337</v>
      </c>
      <c r="F75" s="95">
        <v>60494</v>
      </c>
      <c r="G75" s="95">
        <v>0</v>
      </c>
      <c r="H75" s="93">
        <v>3655125.36</v>
      </c>
      <c r="I75" s="89"/>
      <c r="J75" s="24" t="s">
        <v>338</v>
      </c>
      <c r="K75" s="29" t="s">
        <v>80</v>
      </c>
      <c r="L75" s="24" t="s">
        <v>339</v>
      </c>
    </row>
    <row r="76" spans="1:12" ht="77.25" x14ac:dyDescent="0.25">
      <c r="A76" s="1">
        <v>40</v>
      </c>
      <c r="B76" s="24" t="s">
        <v>271</v>
      </c>
      <c r="C76" s="24" t="s">
        <v>340</v>
      </c>
      <c r="D76" s="24" t="s">
        <v>341</v>
      </c>
      <c r="E76" s="24" t="s">
        <v>342</v>
      </c>
      <c r="F76" s="28">
        <v>84407.52</v>
      </c>
      <c r="G76" s="28">
        <v>84407.52</v>
      </c>
      <c r="H76" s="28">
        <v>2152980.3199999998</v>
      </c>
      <c r="I76" s="26">
        <v>40689</v>
      </c>
      <c r="J76" s="24" t="s">
        <v>343</v>
      </c>
      <c r="K76" s="29" t="s">
        <v>80</v>
      </c>
      <c r="L76" s="24" t="s">
        <v>344</v>
      </c>
    </row>
    <row r="77" spans="1:12" ht="90" x14ac:dyDescent="0.25">
      <c r="A77" s="1">
        <v>41</v>
      </c>
      <c r="B77" s="24" t="s">
        <v>345</v>
      </c>
      <c r="C77" s="24" t="s">
        <v>340</v>
      </c>
      <c r="D77" s="24" t="s">
        <v>346</v>
      </c>
      <c r="E77" s="24" t="s">
        <v>347</v>
      </c>
      <c r="F77" s="28">
        <v>68681.56</v>
      </c>
      <c r="G77" s="28">
        <v>68681.56</v>
      </c>
      <c r="H77" s="25">
        <v>447100</v>
      </c>
      <c r="I77" s="26">
        <v>40704</v>
      </c>
      <c r="J77" s="24" t="s">
        <v>348</v>
      </c>
      <c r="K77" s="29" t="s">
        <v>80</v>
      </c>
      <c r="L77" s="24" t="s">
        <v>349</v>
      </c>
    </row>
    <row r="78" spans="1:12" x14ac:dyDescent="0.25">
      <c r="A78" s="100"/>
      <c r="B78" s="30" t="s">
        <v>115</v>
      </c>
      <c r="C78" s="24"/>
      <c r="D78" s="24"/>
      <c r="E78" s="24"/>
      <c r="F78" s="71">
        <f>SUM(F37:F77)</f>
        <v>36218063.920000002</v>
      </c>
      <c r="G78" s="71">
        <f>SUM(G37:G77)</f>
        <v>4851440.9299999988</v>
      </c>
      <c r="H78" s="71">
        <f>SUM(H37:H77)</f>
        <v>101062291.55</v>
      </c>
      <c r="I78" s="26"/>
      <c r="J78" s="24"/>
      <c r="K78" s="32"/>
      <c r="L78" s="24"/>
    </row>
    <row r="79" spans="1:12" x14ac:dyDescent="0.25">
      <c r="A79" s="820" t="s">
        <v>5674</v>
      </c>
      <c r="B79" s="821"/>
      <c r="C79" s="821"/>
      <c r="D79" s="821"/>
      <c r="E79" s="821"/>
      <c r="F79" s="821"/>
      <c r="G79" s="821"/>
      <c r="H79" s="821"/>
      <c r="I79" s="821"/>
      <c r="J79" s="821"/>
      <c r="K79" s="821"/>
      <c r="L79" s="822"/>
    </row>
    <row r="80" spans="1:12" x14ac:dyDescent="0.25">
      <c r="A80" s="1"/>
      <c r="B80" s="101" t="s">
        <v>84</v>
      </c>
      <c r="C80" s="50" t="s">
        <v>85</v>
      </c>
      <c r="D80" s="50" t="s">
        <v>85</v>
      </c>
      <c r="E80" s="50" t="s">
        <v>85</v>
      </c>
      <c r="F80" s="102">
        <v>0</v>
      </c>
      <c r="G80" s="102">
        <v>0</v>
      </c>
      <c r="H80" s="102">
        <v>0</v>
      </c>
      <c r="I80" s="50" t="s">
        <v>85</v>
      </c>
      <c r="J80" s="50" t="s">
        <v>85</v>
      </c>
      <c r="K80" s="50" t="s">
        <v>85</v>
      </c>
      <c r="L80" s="50" t="s">
        <v>85</v>
      </c>
    </row>
    <row r="81" spans="1:12" x14ac:dyDescent="0.25">
      <c r="A81" s="820" t="s">
        <v>5675</v>
      </c>
      <c r="B81" s="821"/>
      <c r="C81" s="821"/>
      <c r="D81" s="821"/>
      <c r="E81" s="821"/>
      <c r="F81" s="821"/>
      <c r="G81" s="821"/>
      <c r="H81" s="821"/>
      <c r="I81" s="821"/>
      <c r="J81" s="821"/>
      <c r="K81" s="821"/>
      <c r="L81" s="822"/>
    </row>
    <row r="82" spans="1:12" x14ac:dyDescent="0.25">
      <c r="A82" s="1"/>
      <c r="B82" s="101" t="s">
        <v>84</v>
      </c>
      <c r="C82" s="50" t="s">
        <v>85</v>
      </c>
      <c r="D82" s="50" t="s">
        <v>85</v>
      </c>
      <c r="E82" s="50" t="s">
        <v>85</v>
      </c>
      <c r="F82" s="102">
        <v>0</v>
      </c>
      <c r="G82" s="102">
        <v>0</v>
      </c>
      <c r="H82" s="102">
        <v>0</v>
      </c>
      <c r="I82" s="50" t="s">
        <v>85</v>
      </c>
      <c r="J82" s="50" t="s">
        <v>85</v>
      </c>
      <c r="K82" s="50" t="s">
        <v>85</v>
      </c>
      <c r="L82" s="50" t="s">
        <v>85</v>
      </c>
    </row>
    <row r="83" spans="1:12" x14ac:dyDescent="0.25">
      <c r="A83" s="820" t="s">
        <v>5676</v>
      </c>
      <c r="B83" s="821"/>
      <c r="C83" s="821"/>
      <c r="D83" s="821"/>
      <c r="E83" s="821"/>
      <c r="F83" s="821"/>
      <c r="G83" s="821"/>
      <c r="H83" s="821"/>
      <c r="I83" s="821"/>
      <c r="J83" s="821"/>
      <c r="K83" s="821"/>
      <c r="L83" s="822"/>
    </row>
    <row r="84" spans="1:12" x14ac:dyDescent="0.25">
      <c r="A84" s="1"/>
      <c r="B84" s="101" t="s">
        <v>84</v>
      </c>
      <c r="C84" s="50" t="s">
        <v>85</v>
      </c>
      <c r="D84" s="50" t="s">
        <v>85</v>
      </c>
      <c r="E84" s="50" t="s">
        <v>85</v>
      </c>
      <c r="F84" s="102">
        <v>0</v>
      </c>
      <c r="G84" s="102">
        <v>0</v>
      </c>
      <c r="H84" s="102">
        <v>0</v>
      </c>
      <c r="I84" s="50" t="s">
        <v>85</v>
      </c>
      <c r="J84" s="50" t="s">
        <v>85</v>
      </c>
      <c r="K84" s="50" t="s">
        <v>85</v>
      </c>
      <c r="L84" s="50" t="s">
        <v>85</v>
      </c>
    </row>
    <row r="85" spans="1:12" x14ac:dyDescent="0.25">
      <c r="A85" s="820" t="s">
        <v>5677</v>
      </c>
      <c r="B85" s="821"/>
      <c r="C85" s="821"/>
      <c r="D85" s="821"/>
      <c r="E85" s="821"/>
      <c r="F85" s="821"/>
      <c r="G85" s="821"/>
      <c r="H85" s="821"/>
      <c r="I85" s="821"/>
      <c r="J85" s="821"/>
      <c r="K85" s="821"/>
      <c r="L85" s="822"/>
    </row>
    <row r="86" spans="1:12" ht="76.5" x14ac:dyDescent="0.25">
      <c r="A86" s="1">
        <v>1</v>
      </c>
      <c r="B86" s="37" t="s">
        <v>350</v>
      </c>
      <c r="C86" s="37" t="s">
        <v>351</v>
      </c>
      <c r="D86" s="37" t="s">
        <v>352</v>
      </c>
      <c r="E86" s="37" t="s">
        <v>353</v>
      </c>
      <c r="F86" s="77">
        <v>45700</v>
      </c>
      <c r="G86" s="77">
        <v>7235.58</v>
      </c>
      <c r="H86" s="63">
        <v>2570602.1800000002</v>
      </c>
      <c r="I86" s="61">
        <v>1946</v>
      </c>
      <c r="J86" s="37" t="s">
        <v>354</v>
      </c>
      <c r="K86" s="37" t="s">
        <v>355</v>
      </c>
      <c r="L86" s="37" t="s">
        <v>356</v>
      </c>
    </row>
    <row r="87" spans="1:12" x14ac:dyDescent="0.25">
      <c r="A87" s="1"/>
      <c r="B87" s="47" t="s">
        <v>115</v>
      </c>
      <c r="C87" s="68"/>
      <c r="D87" s="69"/>
      <c r="E87" s="103">
        <v>225.9</v>
      </c>
      <c r="F87" s="71">
        <f>SUM(F86)</f>
        <v>45700</v>
      </c>
      <c r="G87" s="71">
        <f t="shared" ref="G87:H87" si="2">SUM(G86)</f>
        <v>7235.58</v>
      </c>
      <c r="H87" s="71">
        <f t="shared" si="2"/>
        <v>2570602.1800000002</v>
      </c>
      <c r="I87" s="69"/>
      <c r="J87" s="68"/>
      <c r="K87" s="72"/>
      <c r="L87" s="72"/>
    </row>
    <row r="88" spans="1:12" x14ac:dyDescent="0.25">
      <c r="A88" s="820" t="s">
        <v>5678</v>
      </c>
      <c r="B88" s="821"/>
      <c r="C88" s="821"/>
      <c r="D88" s="821"/>
      <c r="E88" s="821"/>
      <c r="F88" s="821"/>
      <c r="G88" s="821"/>
      <c r="H88" s="821"/>
      <c r="I88" s="821"/>
      <c r="J88" s="821"/>
      <c r="K88" s="821"/>
      <c r="L88" s="821"/>
    </row>
    <row r="89" spans="1:12" ht="63.75" x14ac:dyDescent="0.25">
      <c r="A89" s="1">
        <v>1</v>
      </c>
      <c r="B89" s="37" t="s">
        <v>350</v>
      </c>
      <c r="C89" s="37" t="s">
        <v>357</v>
      </c>
      <c r="D89" s="37" t="s">
        <v>358</v>
      </c>
      <c r="E89" s="37" t="s">
        <v>359</v>
      </c>
      <c r="F89" s="63">
        <v>7728114.8099999996</v>
      </c>
      <c r="G89" s="63">
        <v>6600929.4199999999</v>
      </c>
      <c r="H89" s="63">
        <f>SUM(F89:G89)</f>
        <v>14329044.23</v>
      </c>
      <c r="I89" s="61">
        <v>1976</v>
      </c>
      <c r="J89" s="37" t="s">
        <v>360</v>
      </c>
      <c r="K89" s="37" t="s">
        <v>361</v>
      </c>
      <c r="L89" s="37" t="s">
        <v>360</v>
      </c>
    </row>
    <row r="90" spans="1:12" x14ac:dyDescent="0.25">
      <c r="A90" s="1"/>
      <c r="B90" s="104" t="s">
        <v>102</v>
      </c>
      <c r="C90" s="104"/>
      <c r="D90" s="104"/>
      <c r="E90" s="104">
        <v>1176.5</v>
      </c>
      <c r="F90" s="105">
        <f>SUM(F89:F89)</f>
        <v>7728114.8099999996</v>
      </c>
      <c r="G90" s="105">
        <f>SUM(G89:G89)</f>
        <v>6600929.4199999999</v>
      </c>
      <c r="H90" s="105">
        <f>SUM(F90:G90)</f>
        <v>14329044.23</v>
      </c>
      <c r="I90" s="63"/>
      <c r="J90" s="63"/>
      <c r="K90" s="63"/>
      <c r="L90" s="63"/>
    </row>
    <row r="91" spans="1:12" x14ac:dyDescent="0.25">
      <c r="A91" s="824" t="s">
        <v>5679</v>
      </c>
      <c r="B91" s="825"/>
      <c r="C91" s="825"/>
      <c r="D91" s="825"/>
      <c r="E91" s="825"/>
      <c r="F91" s="825"/>
      <c r="G91" s="825"/>
      <c r="H91" s="825"/>
      <c r="I91" s="825"/>
      <c r="J91" s="825"/>
      <c r="K91" s="825"/>
      <c r="L91" s="826"/>
    </row>
    <row r="92" spans="1:12" ht="114.75" x14ac:dyDescent="0.25">
      <c r="A92" s="1">
        <v>1</v>
      </c>
      <c r="B92" s="106" t="s">
        <v>362</v>
      </c>
      <c r="C92" s="106" t="s">
        <v>363</v>
      </c>
      <c r="D92" s="106" t="s">
        <v>364</v>
      </c>
      <c r="E92" s="106" t="s">
        <v>365</v>
      </c>
      <c r="F92" s="106">
        <v>77897905.760000005</v>
      </c>
      <c r="G92" s="106">
        <v>74780378.650000006</v>
      </c>
      <c r="H92" s="107">
        <v>8969142.8699999992</v>
      </c>
      <c r="I92" s="107">
        <v>2016</v>
      </c>
      <c r="J92" s="108" t="s">
        <v>366</v>
      </c>
      <c r="K92" s="108" t="s">
        <v>367</v>
      </c>
      <c r="L92" s="108" t="s">
        <v>368</v>
      </c>
    </row>
    <row r="93" spans="1:12" ht="76.5" x14ac:dyDescent="0.25">
      <c r="A93" s="1">
        <v>2</v>
      </c>
      <c r="B93" s="67" t="s">
        <v>369</v>
      </c>
      <c r="C93" s="106" t="s">
        <v>363</v>
      </c>
      <c r="D93" s="1"/>
      <c r="E93" s="106" t="s">
        <v>370</v>
      </c>
      <c r="F93" s="109">
        <v>970712</v>
      </c>
      <c r="G93" s="109">
        <v>932651.18</v>
      </c>
      <c r="H93" s="107"/>
      <c r="I93" s="110">
        <v>42735</v>
      </c>
      <c r="J93" s="108"/>
      <c r="K93" s="108" t="s">
        <v>80</v>
      </c>
      <c r="L93" s="111" t="s">
        <v>371</v>
      </c>
    </row>
    <row r="94" spans="1:12" ht="38.25" x14ac:dyDescent="0.25">
      <c r="A94" s="1">
        <v>3</v>
      </c>
      <c r="B94" s="67" t="s">
        <v>372</v>
      </c>
      <c r="C94" s="106" t="s">
        <v>363</v>
      </c>
      <c r="D94" s="1"/>
      <c r="E94" s="106" t="s">
        <v>370</v>
      </c>
      <c r="F94" s="109" t="s">
        <v>373</v>
      </c>
      <c r="G94" s="109" t="s">
        <v>374</v>
      </c>
      <c r="H94" s="107"/>
      <c r="I94" s="110">
        <v>42735</v>
      </c>
      <c r="J94" s="108"/>
      <c r="K94" s="108" t="s">
        <v>80</v>
      </c>
      <c r="L94" s="111" t="s">
        <v>371</v>
      </c>
    </row>
    <row r="95" spans="1:12" x14ac:dyDescent="0.25">
      <c r="A95" s="1"/>
      <c r="B95" s="104" t="s">
        <v>102</v>
      </c>
      <c r="C95" s="104"/>
      <c r="D95" s="104"/>
      <c r="E95" s="104">
        <f>2654.7+6+50</f>
        <v>2710.7</v>
      </c>
      <c r="F95" s="105">
        <f>SUM(F92:F94)</f>
        <v>78868617.760000005</v>
      </c>
      <c r="G95" s="105">
        <f t="shared" ref="G95:H95" si="3">SUM(G92:G94)</f>
        <v>75713029.830000013</v>
      </c>
      <c r="H95" s="105">
        <f t="shared" si="3"/>
        <v>8969142.8699999992</v>
      </c>
      <c r="I95" s="63"/>
      <c r="J95" s="63"/>
      <c r="K95" s="63"/>
      <c r="L95" s="63"/>
    </row>
    <row r="96" spans="1:12" x14ac:dyDescent="0.25">
      <c r="A96" s="820" t="s">
        <v>5680</v>
      </c>
      <c r="B96" s="821"/>
      <c r="C96" s="821"/>
      <c r="D96" s="821"/>
      <c r="E96" s="821"/>
      <c r="F96" s="821"/>
      <c r="G96" s="821"/>
      <c r="H96" s="821"/>
      <c r="I96" s="821"/>
      <c r="J96" s="821"/>
      <c r="K96" s="821"/>
      <c r="L96" s="821"/>
    </row>
    <row r="97" spans="1:12" ht="76.5" x14ac:dyDescent="0.25">
      <c r="A97" s="1">
        <v>1</v>
      </c>
      <c r="B97" s="62" t="s">
        <v>375</v>
      </c>
      <c r="C97" s="62" t="s">
        <v>376</v>
      </c>
      <c r="D97" s="37" t="s">
        <v>377</v>
      </c>
      <c r="E97" s="37" t="s">
        <v>378</v>
      </c>
      <c r="F97" s="112">
        <v>50000</v>
      </c>
      <c r="G97" s="112">
        <v>50000</v>
      </c>
      <c r="H97" s="113">
        <v>4529323.1100000003</v>
      </c>
      <c r="I97" s="114">
        <v>1978</v>
      </c>
      <c r="J97" s="37" t="s">
        <v>379</v>
      </c>
      <c r="K97" s="62" t="s">
        <v>380</v>
      </c>
      <c r="L97" s="37" t="s">
        <v>381</v>
      </c>
    </row>
    <row r="98" spans="1:12" ht="76.5" x14ac:dyDescent="0.25">
      <c r="A98" s="1">
        <v>2</v>
      </c>
      <c r="B98" s="62" t="s">
        <v>96</v>
      </c>
      <c r="C98" s="62" t="s">
        <v>376</v>
      </c>
      <c r="D98" s="37" t="s">
        <v>382</v>
      </c>
      <c r="E98" s="37" t="s">
        <v>383</v>
      </c>
      <c r="F98" s="112">
        <v>10000</v>
      </c>
      <c r="G98" s="112">
        <v>10000</v>
      </c>
      <c r="H98" s="113">
        <v>191297.47</v>
      </c>
      <c r="I98" s="114">
        <v>1978</v>
      </c>
      <c r="J98" s="37" t="s">
        <v>384</v>
      </c>
      <c r="K98" s="62" t="s">
        <v>380</v>
      </c>
      <c r="L98" s="37" t="s">
        <v>385</v>
      </c>
    </row>
    <row r="99" spans="1:12" x14ac:dyDescent="0.25">
      <c r="A99" s="1"/>
      <c r="B99" s="115" t="s">
        <v>102</v>
      </c>
      <c r="C99" s="116"/>
      <c r="D99" s="116"/>
      <c r="E99" s="116">
        <f>324.9+26.2</f>
        <v>351.09999999999997</v>
      </c>
      <c r="F99" s="60">
        <f>SUM(F97:F98)</f>
        <v>60000</v>
      </c>
      <c r="G99" s="60">
        <f t="shared" ref="G99:H99" si="4">SUM(G97:G98)</f>
        <v>60000</v>
      </c>
      <c r="H99" s="60">
        <f t="shared" si="4"/>
        <v>4720620.58</v>
      </c>
      <c r="I99" s="116"/>
      <c r="J99" s="116"/>
      <c r="K99" s="116"/>
      <c r="L99" s="116"/>
    </row>
    <row r="100" spans="1:12" x14ac:dyDescent="0.25">
      <c r="A100" s="820" t="s">
        <v>5681</v>
      </c>
      <c r="B100" s="821"/>
      <c r="C100" s="821"/>
      <c r="D100" s="821"/>
      <c r="E100" s="821"/>
      <c r="F100" s="821"/>
      <c r="G100" s="821"/>
      <c r="H100" s="821"/>
      <c r="I100" s="821"/>
      <c r="J100" s="821"/>
      <c r="K100" s="821"/>
      <c r="L100" s="822"/>
    </row>
    <row r="101" spans="1:12" ht="76.5" x14ac:dyDescent="0.25">
      <c r="A101" s="1">
        <v>1</v>
      </c>
      <c r="B101" s="37" t="s">
        <v>386</v>
      </c>
      <c r="C101" s="37" t="s">
        <v>387</v>
      </c>
      <c r="D101" s="37" t="s">
        <v>388</v>
      </c>
      <c r="E101" s="37" t="s">
        <v>389</v>
      </c>
      <c r="F101" s="117">
        <v>2029832.92</v>
      </c>
      <c r="G101" s="117">
        <v>608280.68000000005</v>
      </c>
      <c r="H101" s="77">
        <v>5703128.0999999996</v>
      </c>
      <c r="I101" s="61">
        <v>1978</v>
      </c>
      <c r="J101" s="37" t="s">
        <v>390</v>
      </c>
      <c r="K101" s="37" t="s">
        <v>391</v>
      </c>
      <c r="L101" s="37" t="s">
        <v>392</v>
      </c>
    </row>
    <row r="102" spans="1:12" x14ac:dyDescent="0.25">
      <c r="A102" s="1"/>
      <c r="B102" s="104" t="s">
        <v>102</v>
      </c>
      <c r="C102" s="104"/>
      <c r="D102" s="104"/>
      <c r="E102" s="104">
        <v>291.39999999999998</v>
      </c>
      <c r="F102" s="118">
        <v>2029832.92</v>
      </c>
      <c r="G102" s="118">
        <v>608280.68000000005</v>
      </c>
      <c r="H102" s="105">
        <f>SUM(H101)</f>
        <v>5703128.0999999996</v>
      </c>
      <c r="I102" s="63"/>
      <c r="J102" s="63"/>
      <c r="K102" s="63"/>
      <c r="L102" s="63"/>
    </row>
    <row r="103" spans="1:12" x14ac:dyDescent="0.25">
      <c r="A103" s="820" t="s">
        <v>5682</v>
      </c>
      <c r="B103" s="821"/>
      <c r="C103" s="821"/>
      <c r="D103" s="821"/>
      <c r="E103" s="821"/>
      <c r="F103" s="821"/>
      <c r="G103" s="821"/>
      <c r="H103" s="821"/>
      <c r="I103" s="821"/>
      <c r="J103" s="821"/>
      <c r="K103" s="821"/>
      <c r="L103" s="821"/>
    </row>
    <row r="104" spans="1:12" ht="76.5" x14ac:dyDescent="0.25">
      <c r="A104" s="1">
        <v>1</v>
      </c>
      <c r="B104" s="37" t="s">
        <v>386</v>
      </c>
      <c r="C104" s="37" t="s">
        <v>393</v>
      </c>
      <c r="D104" s="37" t="s">
        <v>394</v>
      </c>
      <c r="E104" s="37" t="s">
        <v>395</v>
      </c>
      <c r="F104" s="77">
        <v>445084</v>
      </c>
      <c r="G104" s="77">
        <v>137283.43</v>
      </c>
      <c r="H104" s="63">
        <v>4937985.1500000004</v>
      </c>
      <c r="I104" s="61">
        <v>1978</v>
      </c>
      <c r="J104" s="37" t="s">
        <v>396</v>
      </c>
      <c r="K104" s="37" t="s">
        <v>397</v>
      </c>
      <c r="L104" s="37" t="s">
        <v>398</v>
      </c>
    </row>
    <row r="105" spans="1:12" x14ac:dyDescent="0.25">
      <c r="A105" s="1"/>
      <c r="B105" s="104" t="s">
        <v>102</v>
      </c>
      <c r="C105" s="104"/>
      <c r="D105" s="104"/>
      <c r="E105" s="104">
        <v>304.5</v>
      </c>
      <c r="F105" s="105">
        <v>445084</v>
      </c>
      <c r="G105" s="105">
        <v>137283.43</v>
      </c>
      <c r="H105" s="105">
        <v>4937985.1500000004</v>
      </c>
      <c r="I105" s="63"/>
      <c r="J105" s="63"/>
      <c r="K105" s="63"/>
      <c r="L105" s="63"/>
    </row>
    <row r="106" spans="1:12" x14ac:dyDescent="0.25">
      <c r="A106" s="820" t="s">
        <v>5683</v>
      </c>
      <c r="B106" s="821"/>
      <c r="C106" s="821"/>
      <c r="D106" s="821"/>
      <c r="E106" s="821"/>
      <c r="F106" s="821"/>
      <c r="G106" s="821"/>
      <c r="H106" s="821"/>
      <c r="I106" s="821"/>
      <c r="J106" s="821"/>
      <c r="K106" s="821"/>
      <c r="L106" s="821"/>
    </row>
    <row r="107" spans="1:12" ht="76.5" x14ac:dyDescent="0.25">
      <c r="A107" s="1">
        <v>1</v>
      </c>
      <c r="B107" s="37" t="s">
        <v>386</v>
      </c>
      <c r="C107" s="37" t="s">
        <v>399</v>
      </c>
      <c r="D107" s="62" t="s">
        <v>400</v>
      </c>
      <c r="E107" s="37" t="s">
        <v>401</v>
      </c>
      <c r="F107" s="63">
        <v>1996367.08</v>
      </c>
      <c r="G107" s="63">
        <v>1028978.61</v>
      </c>
      <c r="H107" s="28">
        <v>3703096.69</v>
      </c>
      <c r="I107" s="119">
        <v>25204</v>
      </c>
      <c r="J107" s="37" t="s">
        <v>402</v>
      </c>
      <c r="K107" s="37" t="s">
        <v>403</v>
      </c>
      <c r="L107" s="37" t="s">
        <v>404</v>
      </c>
    </row>
    <row r="108" spans="1:12" x14ac:dyDescent="0.25">
      <c r="A108" s="1"/>
      <c r="B108" s="47" t="s">
        <v>102</v>
      </c>
      <c r="C108" s="12"/>
      <c r="D108" s="12"/>
      <c r="E108" s="120">
        <v>314.2</v>
      </c>
      <c r="F108" s="105">
        <v>1996367.08</v>
      </c>
      <c r="G108" s="105">
        <v>1028978.61</v>
      </c>
      <c r="H108" s="121">
        <v>3703096.69</v>
      </c>
      <c r="I108" s="12"/>
      <c r="J108" s="12"/>
      <c r="K108" s="12"/>
      <c r="L108" s="12"/>
    </row>
    <row r="109" spans="1:12" x14ac:dyDescent="0.25">
      <c r="A109" s="820" t="s">
        <v>5684</v>
      </c>
      <c r="B109" s="821"/>
      <c r="C109" s="821"/>
      <c r="D109" s="821"/>
      <c r="E109" s="821"/>
      <c r="F109" s="821"/>
      <c r="G109" s="821"/>
      <c r="H109" s="821"/>
      <c r="I109" s="821"/>
      <c r="J109" s="821"/>
      <c r="K109" s="821"/>
      <c r="L109" s="821"/>
    </row>
    <row r="110" spans="1:12" ht="76.5" x14ac:dyDescent="0.25">
      <c r="A110" s="1">
        <v>1</v>
      </c>
      <c r="B110" s="37" t="s">
        <v>405</v>
      </c>
      <c r="C110" s="52" t="s">
        <v>406</v>
      </c>
      <c r="D110" s="37" t="s">
        <v>407</v>
      </c>
      <c r="E110" s="37" t="s">
        <v>408</v>
      </c>
      <c r="F110" s="117">
        <v>1989029.72</v>
      </c>
      <c r="G110" s="117">
        <v>1144106.25</v>
      </c>
      <c r="H110" s="63">
        <v>5101439.32</v>
      </c>
      <c r="I110" s="122">
        <v>1988</v>
      </c>
      <c r="J110" s="37" t="s">
        <v>409</v>
      </c>
      <c r="K110" s="37" t="s">
        <v>410</v>
      </c>
      <c r="L110" s="37" t="s">
        <v>411</v>
      </c>
    </row>
    <row r="111" spans="1:12" x14ac:dyDescent="0.25">
      <c r="A111" s="1"/>
      <c r="B111" s="104" t="s">
        <v>102</v>
      </c>
      <c r="C111" s="104"/>
      <c r="D111" s="104"/>
      <c r="E111" s="123">
        <v>370</v>
      </c>
      <c r="F111" s="118">
        <f>SUM(F110:F110)</f>
        <v>1989029.72</v>
      </c>
      <c r="G111" s="118">
        <f>SUM(G110:G110)</f>
        <v>1144106.25</v>
      </c>
      <c r="H111" s="105">
        <f>SUM(H110:H110)</f>
        <v>5101439.32</v>
      </c>
      <c r="I111" s="63"/>
      <c r="J111" s="63"/>
      <c r="K111" s="63"/>
      <c r="L111" s="63"/>
    </row>
    <row r="112" spans="1:12" x14ac:dyDescent="0.25">
      <c r="A112" s="824" t="s">
        <v>5685</v>
      </c>
      <c r="B112" s="825"/>
      <c r="C112" s="825"/>
      <c r="D112" s="825"/>
      <c r="E112" s="825"/>
      <c r="F112" s="825"/>
      <c r="G112" s="825"/>
      <c r="H112" s="825"/>
      <c r="I112" s="825"/>
      <c r="J112" s="825"/>
      <c r="K112" s="825"/>
      <c r="L112" s="826"/>
    </row>
    <row r="113" spans="1:12" ht="90" x14ac:dyDescent="0.25">
      <c r="A113" s="1">
        <v>1</v>
      </c>
      <c r="B113" s="24" t="s">
        <v>412</v>
      </c>
      <c r="C113" s="24" t="s">
        <v>413</v>
      </c>
      <c r="D113" s="24" t="s">
        <v>414</v>
      </c>
      <c r="E113" s="24" t="s">
        <v>415</v>
      </c>
      <c r="F113" s="124">
        <v>22708934.829999998</v>
      </c>
      <c r="G113" s="124">
        <v>3652105.08</v>
      </c>
      <c r="H113" s="28">
        <v>6657810.6399999997</v>
      </c>
      <c r="I113" s="26">
        <v>40386</v>
      </c>
      <c r="J113" s="24" t="s">
        <v>416</v>
      </c>
      <c r="K113" s="11" t="s">
        <v>417</v>
      </c>
      <c r="L113" s="24" t="s">
        <v>418</v>
      </c>
    </row>
    <row r="114" spans="1:12" ht="90" x14ac:dyDescent="0.25">
      <c r="A114" s="1">
        <v>2</v>
      </c>
      <c r="B114" s="125" t="s">
        <v>96</v>
      </c>
      <c r="C114" s="24" t="s">
        <v>413</v>
      </c>
      <c r="D114" s="24" t="s">
        <v>419</v>
      </c>
      <c r="E114" s="24" t="s">
        <v>420</v>
      </c>
      <c r="F114" s="124">
        <v>508460.97</v>
      </c>
      <c r="G114" s="124">
        <v>82771.66</v>
      </c>
      <c r="H114" s="25">
        <v>377055</v>
      </c>
      <c r="I114" s="26">
        <v>40388</v>
      </c>
      <c r="J114" s="24" t="s">
        <v>421</v>
      </c>
      <c r="K114" s="11" t="s">
        <v>417</v>
      </c>
      <c r="L114" s="24" t="s">
        <v>422</v>
      </c>
    </row>
    <row r="115" spans="1:12" ht="77.25" x14ac:dyDescent="0.25">
      <c r="A115" s="1">
        <v>3</v>
      </c>
      <c r="B115" s="126" t="s">
        <v>423</v>
      </c>
      <c r="C115" s="126" t="s">
        <v>424</v>
      </c>
      <c r="D115" s="24" t="s">
        <v>425</v>
      </c>
      <c r="E115" s="24" t="s">
        <v>426</v>
      </c>
      <c r="F115" s="127">
        <v>1019919.28</v>
      </c>
      <c r="G115" s="127">
        <v>1019919.28</v>
      </c>
      <c r="H115" s="25">
        <v>5580628.2000000002</v>
      </c>
      <c r="I115" s="128" t="s">
        <v>427</v>
      </c>
      <c r="J115" s="24" t="s">
        <v>428</v>
      </c>
      <c r="K115" s="11" t="s">
        <v>429</v>
      </c>
      <c r="L115" s="24" t="s">
        <v>430</v>
      </c>
    </row>
    <row r="116" spans="1:12" ht="102.75" x14ac:dyDescent="0.25">
      <c r="A116" s="1">
        <v>4</v>
      </c>
      <c r="B116" s="126" t="s">
        <v>431</v>
      </c>
      <c r="C116" s="126" t="s">
        <v>424</v>
      </c>
      <c r="D116" s="24" t="s">
        <v>432</v>
      </c>
      <c r="E116" s="24" t="s">
        <v>433</v>
      </c>
      <c r="F116" s="127">
        <v>15000</v>
      </c>
      <c r="G116" s="127">
        <v>12333.36</v>
      </c>
      <c r="H116" s="25">
        <v>105569</v>
      </c>
      <c r="I116" s="129">
        <v>34941</v>
      </c>
      <c r="J116" s="24" t="s">
        <v>434</v>
      </c>
      <c r="K116" s="11" t="s">
        <v>429</v>
      </c>
      <c r="L116" s="24" t="s">
        <v>435</v>
      </c>
    </row>
    <row r="117" spans="1:12" x14ac:dyDescent="0.25">
      <c r="A117" s="130"/>
      <c r="B117" s="131" t="s">
        <v>115</v>
      </c>
      <c r="C117" s="103"/>
      <c r="D117" s="103"/>
      <c r="E117" s="103">
        <f>1304.5+26.3+633.5+102.8+8.6</f>
        <v>2075.6999999999998</v>
      </c>
      <c r="F117" s="103">
        <f>SUM(F113:F116)</f>
        <v>24252315.079999998</v>
      </c>
      <c r="G117" s="103">
        <f t="shared" ref="G117:H117" si="5">SUM(G113:G116)</f>
        <v>4767129.3800000008</v>
      </c>
      <c r="H117" s="103">
        <f t="shared" si="5"/>
        <v>12721062.84</v>
      </c>
      <c r="I117" s="103"/>
      <c r="J117" s="103"/>
      <c r="K117" s="103"/>
      <c r="L117" s="103"/>
    </row>
    <row r="118" spans="1:12" x14ac:dyDescent="0.25">
      <c r="A118" s="820" t="s">
        <v>5686</v>
      </c>
      <c r="B118" s="821"/>
      <c r="C118" s="821"/>
      <c r="D118" s="821"/>
      <c r="E118" s="821"/>
      <c r="F118" s="821"/>
      <c r="G118" s="821"/>
      <c r="H118" s="821"/>
      <c r="I118" s="821"/>
      <c r="J118" s="821"/>
      <c r="K118" s="821"/>
      <c r="L118" s="822"/>
    </row>
    <row r="119" spans="1:12" ht="63.75" x14ac:dyDescent="0.25">
      <c r="A119" s="1">
        <v>1</v>
      </c>
      <c r="B119" s="55" t="s">
        <v>436</v>
      </c>
      <c r="C119" s="52" t="s">
        <v>437</v>
      </c>
      <c r="D119" s="37" t="s">
        <v>438</v>
      </c>
      <c r="E119" s="37" t="s">
        <v>439</v>
      </c>
      <c r="F119" s="63">
        <v>10360676.560000001</v>
      </c>
      <c r="G119" s="63">
        <v>1607870.61</v>
      </c>
      <c r="H119" s="63">
        <v>31984882.77</v>
      </c>
      <c r="I119" s="61">
        <v>1999</v>
      </c>
      <c r="J119" s="37" t="s">
        <v>440</v>
      </c>
      <c r="K119" s="37" t="s">
        <v>441</v>
      </c>
      <c r="L119" s="37" t="s">
        <v>442</v>
      </c>
    </row>
    <row r="120" spans="1:12" ht="76.5" x14ac:dyDescent="0.25">
      <c r="A120" s="1">
        <v>2</v>
      </c>
      <c r="B120" s="55" t="s">
        <v>443</v>
      </c>
      <c r="C120" s="52" t="s">
        <v>437</v>
      </c>
      <c r="D120" s="37" t="s">
        <v>444</v>
      </c>
      <c r="E120" s="37" t="s">
        <v>445</v>
      </c>
      <c r="F120" s="63">
        <v>47907.6</v>
      </c>
      <c r="G120" s="63">
        <v>47907.6</v>
      </c>
      <c r="H120" s="77">
        <v>848286</v>
      </c>
      <c r="I120" s="61">
        <v>1997</v>
      </c>
      <c r="J120" s="37" t="s">
        <v>446</v>
      </c>
      <c r="K120" s="37" t="s">
        <v>441</v>
      </c>
      <c r="L120" s="37" t="s">
        <v>447</v>
      </c>
    </row>
    <row r="121" spans="1:12" ht="76.5" x14ac:dyDescent="0.25">
      <c r="A121" s="1">
        <v>3</v>
      </c>
      <c r="B121" s="55" t="s">
        <v>175</v>
      </c>
      <c r="C121" s="52" t="s">
        <v>437</v>
      </c>
      <c r="D121" s="37" t="s">
        <v>448</v>
      </c>
      <c r="E121" s="37" t="s">
        <v>449</v>
      </c>
      <c r="F121" s="77">
        <v>20201.400000000001</v>
      </c>
      <c r="G121" s="77">
        <v>20201.400000000001</v>
      </c>
      <c r="H121" s="63">
        <v>179178.23</v>
      </c>
      <c r="I121" s="61">
        <v>1998</v>
      </c>
      <c r="J121" s="37" t="s">
        <v>450</v>
      </c>
      <c r="K121" s="37" t="s">
        <v>441</v>
      </c>
      <c r="L121" s="37" t="s">
        <v>451</v>
      </c>
    </row>
    <row r="122" spans="1:12" x14ac:dyDescent="0.25">
      <c r="A122" s="1"/>
      <c r="B122" s="104" t="s">
        <v>102</v>
      </c>
      <c r="C122" s="107" t="s">
        <v>85</v>
      </c>
      <c r="D122" s="107" t="s">
        <v>85</v>
      </c>
      <c r="E122" s="104">
        <f>2054.6+67+141.7</f>
        <v>2263.2999999999997</v>
      </c>
      <c r="F122" s="105">
        <f>SUM(F119:F121)</f>
        <v>10428785.560000001</v>
      </c>
      <c r="G122" s="105">
        <f t="shared" ref="G122:H122" si="6">SUM(G119:G121)</f>
        <v>1675979.61</v>
      </c>
      <c r="H122" s="105">
        <f t="shared" si="6"/>
        <v>33012347</v>
      </c>
      <c r="I122" s="107" t="s">
        <v>85</v>
      </c>
      <c r="J122" s="107" t="s">
        <v>85</v>
      </c>
      <c r="K122" s="107" t="s">
        <v>85</v>
      </c>
      <c r="L122" s="107" t="s">
        <v>85</v>
      </c>
    </row>
    <row r="123" spans="1:12" x14ac:dyDescent="0.25">
      <c r="A123" s="820" t="s">
        <v>5687</v>
      </c>
      <c r="B123" s="821"/>
      <c r="C123" s="821"/>
      <c r="D123" s="821"/>
      <c r="E123" s="821"/>
      <c r="F123" s="821"/>
      <c r="G123" s="821"/>
      <c r="H123" s="821"/>
      <c r="I123" s="821"/>
      <c r="J123" s="821"/>
      <c r="K123" s="821"/>
      <c r="L123" s="822"/>
    </row>
    <row r="124" spans="1:12" ht="89.25" x14ac:dyDescent="0.25">
      <c r="A124" s="1">
        <v>1</v>
      </c>
      <c r="B124" s="55" t="s">
        <v>452</v>
      </c>
      <c r="C124" s="52" t="s">
        <v>453</v>
      </c>
      <c r="D124" s="37" t="s">
        <v>454</v>
      </c>
      <c r="E124" s="37" t="s">
        <v>455</v>
      </c>
      <c r="F124" s="63">
        <v>5522707.75</v>
      </c>
      <c r="G124" s="63">
        <v>2893233.79</v>
      </c>
      <c r="H124" s="77">
        <v>3545068</v>
      </c>
      <c r="I124" s="122">
        <v>1970</v>
      </c>
      <c r="J124" s="37" t="s">
        <v>456</v>
      </c>
      <c r="K124" s="62" t="s">
        <v>457</v>
      </c>
      <c r="L124" s="37" t="s">
        <v>458</v>
      </c>
    </row>
    <row r="125" spans="1:12" ht="76.5" x14ac:dyDescent="0.25">
      <c r="A125" s="1">
        <v>2</v>
      </c>
      <c r="B125" s="55" t="s">
        <v>96</v>
      </c>
      <c r="C125" s="52" t="s">
        <v>453</v>
      </c>
      <c r="D125" s="37" t="s">
        <v>459</v>
      </c>
      <c r="E125" s="37" t="s">
        <v>460</v>
      </c>
      <c r="F125" s="63">
        <v>87523.65</v>
      </c>
      <c r="G125" s="63">
        <v>82182.23</v>
      </c>
      <c r="H125" s="77">
        <v>1387934</v>
      </c>
      <c r="I125" s="122">
        <v>1970</v>
      </c>
      <c r="J125" s="37" t="s">
        <v>461</v>
      </c>
      <c r="K125" s="62" t="s">
        <v>457</v>
      </c>
      <c r="L125" s="37" t="s">
        <v>462</v>
      </c>
    </row>
    <row r="126" spans="1:12" ht="90" x14ac:dyDescent="0.25">
      <c r="A126" s="1">
        <v>3</v>
      </c>
      <c r="B126" s="24" t="s">
        <v>436</v>
      </c>
      <c r="C126" s="24" t="s">
        <v>463</v>
      </c>
      <c r="D126" s="24" t="s">
        <v>464</v>
      </c>
      <c r="E126" s="24" t="s">
        <v>465</v>
      </c>
      <c r="F126" s="133">
        <v>6801371.5599999996</v>
      </c>
      <c r="G126" s="133">
        <v>4816945.1100000003</v>
      </c>
      <c r="H126" s="28">
        <v>4755579.03</v>
      </c>
      <c r="I126" s="26">
        <v>38718</v>
      </c>
      <c r="J126" s="85" t="s">
        <v>466</v>
      </c>
      <c r="K126" s="85" t="s">
        <v>467</v>
      </c>
      <c r="L126" s="85" t="s">
        <v>468</v>
      </c>
    </row>
    <row r="127" spans="1:12" ht="90" x14ac:dyDescent="0.25">
      <c r="A127" s="1">
        <v>4</v>
      </c>
      <c r="B127" s="24" t="s">
        <v>469</v>
      </c>
      <c r="C127" s="24" t="s">
        <v>463</v>
      </c>
      <c r="D127" s="24" t="s">
        <v>470</v>
      </c>
      <c r="E127" s="24" t="s">
        <v>471</v>
      </c>
      <c r="F127" s="133">
        <v>139890.35999999999</v>
      </c>
      <c r="G127" s="133">
        <v>139890.35999999999</v>
      </c>
      <c r="H127" s="25">
        <v>229849</v>
      </c>
      <c r="I127" s="26">
        <v>38718</v>
      </c>
      <c r="J127" s="85" t="s">
        <v>472</v>
      </c>
      <c r="K127" s="85" t="s">
        <v>467</v>
      </c>
      <c r="L127" s="85" t="s">
        <v>473</v>
      </c>
    </row>
    <row r="128" spans="1:12" ht="102.75" x14ac:dyDescent="0.25">
      <c r="A128" s="1"/>
      <c r="B128" s="24" t="s">
        <v>474</v>
      </c>
      <c r="C128" s="24" t="s">
        <v>475</v>
      </c>
      <c r="D128" s="24" t="s">
        <v>476</v>
      </c>
      <c r="E128" s="24" t="s">
        <v>477</v>
      </c>
      <c r="F128" s="133">
        <v>9260018.9399999995</v>
      </c>
      <c r="G128" s="133">
        <v>0</v>
      </c>
      <c r="H128" s="25">
        <v>0</v>
      </c>
      <c r="I128" s="26">
        <v>43727</v>
      </c>
      <c r="J128" s="85" t="s">
        <v>478</v>
      </c>
      <c r="K128" s="62" t="s">
        <v>457</v>
      </c>
      <c r="L128" s="85" t="s">
        <v>479</v>
      </c>
    </row>
    <row r="129" spans="1:12" x14ac:dyDescent="0.25">
      <c r="A129" s="1"/>
      <c r="B129" s="103" t="s">
        <v>102</v>
      </c>
      <c r="C129" s="103"/>
      <c r="D129" s="103"/>
      <c r="E129" s="103">
        <f>3071.2+184.4+1194+16.7</f>
        <v>4466.3</v>
      </c>
      <c r="F129" s="121">
        <f>SUM(F124:F127)</f>
        <v>12551493.32</v>
      </c>
      <c r="G129" s="121">
        <f>SUM(G124:G127)</f>
        <v>7932251.4900000012</v>
      </c>
      <c r="H129" s="121">
        <f>SUM(H124:H127)</f>
        <v>9918430.0300000012</v>
      </c>
      <c r="I129" s="103"/>
      <c r="J129" s="103"/>
      <c r="K129" s="103"/>
      <c r="L129" s="103"/>
    </row>
    <row r="130" spans="1:12" x14ac:dyDescent="0.25">
      <c r="A130" s="820" t="s">
        <v>5688</v>
      </c>
      <c r="B130" s="821"/>
      <c r="C130" s="821"/>
      <c r="D130" s="821"/>
      <c r="E130" s="821"/>
      <c r="F130" s="821"/>
      <c r="G130" s="821"/>
      <c r="H130" s="821"/>
      <c r="I130" s="821"/>
      <c r="J130" s="821"/>
      <c r="K130" s="821"/>
      <c r="L130" s="822"/>
    </row>
    <row r="131" spans="1:12" ht="77.25" x14ac:dyDescent="0.25">
      <c r="A131" s="1">
        <v>1</v>
      </c>
      <c r="B131" s="134" t="s">
        <v>436</v>
      </c>
      <c r="C131" s="24" t="s">
        <v>480</v>
      </c>
      <c r="D131" s="24" t="s">
        <v>481</v>
      </c>
      <c r="E131" s="24" t="s">
        <v>482</v>
      </c>
      <c r="F131" s="135">
        <v>11668704.960000001</v>
      </c>
      <c r="G131" s="135">
        <v>6521032.3799999999</v>
      </c>
      <c r="H131" s="25">
        <v>65326425.100000001</v>
      </c>
      <c r="I131" s="26">
        <v>41127</v>
      </c>
      <c r="J131" s="24" t="s">
        <v>483</v>
      </c>
      <c r="K131" s="24" t="s">
        <v>484</v>
      </c>
      <c r="L131" s="24" t="s">
        <v>485</v>
      </c>
    </row>
    <row r="132" spans="1:12" ht="77.25" x14ac:dyDescent="0.25">
      <c r="A132" s="1">
        <v>2</v>
      </c>
      <c r="B132" s="136" t="s">
        <v>486</v>
      </c>
      <c r="C132" s="85" t="s">
        <v>480</v>
      </c>
      <c r="D132" s="85" t="s">
        <v>487</v>
      </c>
      <c r="E132" s="85" t="s">
        <v>488</v>
      </c>
      <c r="F132" s="137">
        <v>1336142.44</v>
      </c>
      <c r="G132" s="137">
        <v>1336142.44</v>
      </c>
      <c r="H132" s="87">
        <v>1529866.1</v>
      </c>
      <c r="I132" s="138">
        <v>41127</v>
      </c>
      <c r="J132" s="85" t="s">
        <v>489</v>
      </c>
      <c r="K132" s="85" t="s">
        <v>484</v>
      </c>
      <c r="L132" s="24" t="s">
        <v>490</v>
      </c>
    </row>
    <row r="133" spans="1:12" x14ac:dyDescent="0.25">
      <c r="A133" s="130"/>
      <c r="B133" s="103" t="s">
        <v>115</v>
      </c>
      <c r="C133" s="103"/>
      <c r="D133" s="103"/>
      <c r="E133" s="103">
        <f>5302.9+241.9</f>
        <v>5544.7999999999993</v>
      </c>
      <c r="F133" s="71">
        <f>SUM(F131:F132)</f>
        <v>13004847.4</v>
      </c>
      <c r="G133" s="71">
        <f t="shared" ref="G133:H133" si="7">SUM(G131:G132)</f>
        <v>7857174.8200000003</v>
      </c>
      <c r="H133" s="71">
        <f t="shared" si="7"/>
        <v>66856291.200000003</v>
      </c>
      <c r="I133" s="103"/>
      <c r="J133" s="103"/>
      <c r="K133" s="103"/>
      <c r="L133" s="103"/>
    </row>
    <row r="134" spans="1:12" x14ac:dyDescent="0.25">
      <c r="A134" s="820" t="s">
        <v>5689</v>
      </c>
      <c r="B134" s="821"/>
      <c r="C134" s="821"/>
      <c r="D134" s="821"/>
      <c r="E134" s="821"/>
      <c r="F134" s="821"/>
      <c r="G134" s="821"/>
      <c r="H134" s="821"/>
      <c r="I134" s="821"/>
      <c r="J134" s="821"/>
      <c r="K134" s="821"/>
      <c r="L134" s="822"/>
    </row>
    <row r="135" spans="1:12" ht="76.5" x14ac:dyDescent="0.25">
      <c r="A135" s="1">
        <v>1</v>
      </c>
      <c r="B135" s="139" t="s">
        <v>436</v>
      </c>
      <c r="C135" s="52" t="s">
        <v>491</v>
      </c>
      <c r="D135" s="37" t="s">
        <v>492</v>
      </c>
      <c r="E135" s="37" t="s">
        <v>493</v>
      </c>
      <c r="F135" s="63">
        <v>704121.28</v>
      </c>
      <c r="G135" s="63">
        <v>277591.96000000002</v>
      </c>
      <c r="H135" s="63">
        <v>3560956.44</v>
      </c>
      <c r="I135" s="61">
        <v>1987</v>
      </c>
      <c r="J135" s="37" t="s">
        <v>494</v>
      </c>
      <c r="K135" s="37" t="s">
        <v>495</v>
      </c>
      <c r="L135" s="37" t="s">
        <v>496</v>
      </c>
    </row>
    <row r="136" spans="1:12" x14ac:dyDescent="0.25">
      <c r="A136" s="1"/>
      <c r="B136" s="103" t="s">
        <v>102</v>
      </c>
      <c r="C136" s="103"/>
      <c r="D136" s="103"/>
      <c r="E136" s="140">
        <v>403.8</v>
      </c>
      <c r="F136" s="121">
        <f>SUM(F135:F135)</f>
        <v>704121.28</v>
      </c>
      <c r="G136" s="121">
        <f>SUM(G135:G135)</f>
        <v>277591.96000000002</v>
      </c>
      <c r="H136" s="121">
        <f>SUM(H135)</f>
        <v>3560956.44</v>
      </c>
      <c r="I136" s="103"/>
      <c r="J136" s="141"/>
      <c r="K136" s="30"/>
      <c r="L136" s="103"/>
    </row>
    <row r="137" spans="1:12" x14ac:dyDescent="0.25">
      <c r="A137" s="820" t="s">
        <v>5690</v>
      </c>
      <c r="B137" s="821"/>
      <c r="C137" s="821"/>
      <c r="D137" s="821"/>
      <c r="E137" s="821"/>
      <c r="F137" s="821"/>
      <c r="G137" s="821"/>
      <c r="H137" s="821"/>
      <c r="I137" s="821"/>
      <c r="J137" s="821"/>
      <c r="K137" s="821"/>
      <c r="L137" s="822"/>
    </row>
    <row r="138" spans="1:12" ht="76.5" x14ac:dyDescent="0.25">
      <c r="A138" s="1">
        <v>1</v>
      </c>
      <c r="B138" s="52" t="s">
        <v>497</v>
      </c>
      <c r="C138" s="52" t="s">
        <v>498</v>
      </c>
      <c r="D138" s="37" t="s">
        <v>499</v>
      </c>
      <c r="E138" s="37" t="s">
        <v>500</v>
      </c>
      <c r="F138" s="142">
        <v>855786.76</v>
      </c>
      <c r="G138" s="142">
        <v>485084.77</v>
      </c>
      <c r="H138" s="63">
        <v>2833524.93</v>
      </c>
      <c r="I138" s="122">
        <v>1941</v>
      </c>
      <c r="J138" s="37" t="s">
        <v>501</v>
      </c>
      <c r="K138" s="37" t="s">
        <v>502</v>
      </c>
      <c r="L138" s="37" t="s">
        <v>503</v>
      </c>
    </row>
    <row r="139" spans="1:12" ht="76.5" x14ac:dyDescent="0.25">
      <c r="A139" s="1">
        <v>2</v>
      </c>
      <c r="B139" s="52" t="s">
        <v>504</v>
      </c>
      <c r="C139" s="52" t="s">
        <v>498</v>
      </c>
      <c r="D139" s="37" t="s">
        <v>505</v>
      </c>
      <c r="E139" s="37" t="s">
        <v>506</v>
      </c>
      <c r="F139" s="142">
        <v>1067312</v>
      </c>
      <c r="G139" s="142">
        <v>1067312</v>
      </c>
      <c r="H139" s="63">
        <v>4289926.49</v>
      </c>
      <c r="I139" s="143">
        <v>1898</v>
      </c>
      <c r="J139" s="37" t="s">
        <v>507</v>
      </c>
      <c r="K139" s="37" t="s">
        <v>502</v>
      </c>
      <c r="L139" s="37" t="s">
        <v>508</v>
      </c>
    </row>
    <row r="140" spans="1:12" ht="76.5" x14ac:dyDescent="0.25">
      <c r="A140" s="1">
        <v>3</v>
      </c>
      <c r="B140" s="52" t="s">
        <v>509</v>
      </c>
      <c r="C140" s="52" t="s">
        <v>510</v>
      </c>
      <c r="D140" s="37" t="s">
        <v>511</v>
      </c>
      <c r="E140" s="37" t="s">
        <v>512</v>
      </c>
      <c r="F140" s="142">
        <v>223213.84</v>
      </c>
      <c r="G140" s="142">
        <v>223213.84</v>
      </c>
      <c r="H140" s="63">
        <v>1106349.28</v>
      </c>
      <c r="I140" s="122">
        <v>1974</v>
      </c>
      <c r="J140" s="37" t="s">
        <v>513</v>
      </c>
      <c r="K140" s="37" t="s">
        <v>502</v>
      </c>
      <c r="L140" s="37" t="s">
        <v>514</v>
      </c>
    </row>
    <row r="141" spans="1:12" ht="76.5" x14ac:dyDescent="0.25">
      <c r="A141" s="1">
        <v>4</v>
      </c>
      <c r="B141" s="52" t="s">
        <v>515</v>
      </c>
      <c r="C141" s="52" t="s">
        <v>510</v>
      </c>
      <c r="D141" s="37" t="s">
        <v>516</v>
      </c>
      <c r="E141" s="37" t="s">
        <v>517</v>
      </c>
      <c r="F141" s="142">
        <v>229670.52</v>
      </c>
      <c r="G141" s="142">
        <v>229670.52</v>
      </c>
      <c r="H141" s="77">
        <v>1027471</v>
      </c>
      <c r="I141" s="122">
        <v>1975</v>
      </c>
      <c r="J141" s="37" t="s">
        <v>518</v>
      </c>
      <c r="K141" s="37" t="s">
        <v>502</v>
      </c>
      <c r="L141" s="37" t="s">
        <v>519</v>
      </c>
    </row>
    <row r="142" spans="1:12" ht="76.5" x14ac:dyDescent="0.25">
      <c r="A142" s="1">
        <v>5</v>
      </c>
      <c r="B142" s="52" t="s">
        <v>128</v>
      </c>
      <c r="C142" s="52" t="s">
        <v>510</v>
      </c>
      <c r="D142" s="37" t="s">
        <v>520</v>
      </c>
      <c r="E142" s="37" t="s">
        <v>521</v>
      </c>
      <c r="F142" s="142">
        <v>417384.08</v>
      </c>
      <c r="G142" s="144">
        <v>242663.67999999999</v>
      </c>
      <c r="H142" s="77">
        <v>146990.70000000001</v>
      </c>
      <c r="I142" s="143">
        <v>1973</v>
      </c>
      <c r="J142" s="37" t="s">
        <v>522</v>
      </c>
      <c r="K142" s="37" t="s">
        <v>502</v>
      </c>
      <c r="L142" s="37" t="s">
        <v>523</v>
      </c>
    </row>
    <row r="143" spans="1:12" ht="76.5" x14ac:dyDescent="0.25">
      <c r="A143" s="1">
        <v>6</v>
      </c>
      <c r="B143" s="52" t="s">
        <v>96</v>
      </c>
      <c r="C143" s="52" t="s">
        <v>510</v>
      </c>
      <c r="D143" s="37" t="s">
        <v>524</v>
      </c>
      <c r="E143" s="37" t="s">
        <v>525</v>
      </c>
      <c r="F143" s="142">
        <v>303644.36</v>
      </c>
      <c r="G143" s="142">
        <v>209296.28</v>
      </c>
      <c r="H143" s="77">
        <v>331792</v>
      </c>
      <c r="I143" s="143">
        <v>1973</v>
      </c>
      <c r="J143" s="37" t="s">
        <v>526</v>
      </c>
      <c r="K143" s="37" t="s">
        <v>502</v>
      </c>
      <c r="L143" s="37" t="s">
        <v>527</v>
      </c>
    </row>
    <row r="144" spans="1:12" x14ac:dyDescent="0.25">
      <c r="A144" s="1"/>
      <c r="B144" s="58" t="s">
        <v>102</v>
      </c>
      <c r="C144" s="103"/>
      <c r="D144" s="103"/>
      <c r="E144" s="103">
        <f>427.8+502.7+100.1+103.2+97.2+40.5</f>
        <v>1271.5</v>
      </c>
      <c r="F144" s="133">
        <f>SUM(F138:F143)</f>
        <v>3097011.56</v>
      </c>
      <c r="G144" s="133">
        <f t="shared" ref="G144:H144" si="8">SUM(G138:G143)</f>
        <v>2457241.09</v>
      </c>
      <c r="H144" s="133">
        <f t="shared" si="8"/>
        <v>9736054.3999999985</v>
      </c>
      <c r="I144" s="28"/>
      <c r="J144" s="28" t="s">
        <v>528</v>
      </c>
      <c r="K144" s="28"/>
      <c r="L144" s="28"/>
    </row>
    <row r="145" spans="1:12" x14ac:dyDescent="0.25">
      <c r="A145" s="820" t="s">
        <v>5691</v>
      </c>
      <c r="B145" s="821"/>
      <c r="C145" s="821"/>
      <c r="D145" s="821"/>
      <c r="E145" s="821"/>
      <c r="F145" s="821"/>
      <c r="G145" s="821"/>
      <c r="H145" s="821"/>
      <c r="I145" s="821"/>
      <c r="J145" s="821"/>
      <c r="K145" s="821"/>
      <c r="L145" s="822"/>
    </row>
    <row r="146" spans="1:12" ht="115.5" x14ac:dyDescent="0.25">
      <c r="A146" s="64">
        <v>1</v>
      </c>
      <c r="B146" s="24" t="s">
        <v>529</v>
      </c>
      <c r="C146" s="24" t="s">
        <v>530</v>
      </c>
      <c r="D146" s="24" t="s">
        <v>531</v>
      </c>
      <c r="E146" s="24" t="s">
        <v>532</v>
      </c>
      <c r="F146" s="25">
        <v>58879542.829999998</v>
      </c>
      <c r="G146" s="25">
        <v>2610731.9700000002</v>
      </c>
      <c r="H146" s="28">
        <v>2939812.49</v>
      </c>
      <c r="I146" s="26">
        <v>40856</v>
      </c>
      <c r="J146" s="24" t="s">
        <v>533</v>
      </c>
      <c r="K146" s="24" t="s">
        <v>534</v>
      </c>
      <c r="L146" s="24" t="s">
        <v>535</v>
      </c>
    </row>
    <row r="147" spans="1:12" ht="77.25" x14ac:dyDescent="0.25">
      <c r="A147" s="64">
        <v>2</v>
      </c>
      <c r="B147" s="24" t="s">
        <v>536</v>
      </c>
      <c r="C147" s="24" t="s">
        <v>530</v>
      </c>
      <c r="D147" s="24" t="s">
        <v>537</v>
      </c>
      <c r="E147" s="24" t="s">
        <v>538</v>
      </c>
      <c r="F147" s="25">
        <v>125772.12</v>
      </c>
      <c r="G147" s="25">
        <v>125772.12</v>
      </c>
      <c r="H147" s="25">
        <v>409246</v>
      </c>
      <c r="I147" s="26">
        <v>40826</v>
      </c>
      <c r="J147" s="24" t="s">
        <v>539</v>
      </c>
      <c r="K147" s="24" t="s">
        <v>534</v>
      </c>
      <c r="L147" s="24" t="s">
        <v>540</v>
      </c>
    </row>
    <row r="148" spans="1:12" ht="77.25" x14ac:dyDescent="0.25">
      <c r="A148" s="1">
        <v>3</v>
      </c>
      <c r="B148" s="24" t="s">
        <v>541</v>
      </c>
      <c r="C148" s="24" t="s">
        <v>530</v>
      </c>
      <c r="D148" s="24" t="s">
        <v>542</v>
      </c>
      <c r="E148" s="24" t="s">
        <v>543</v>
      </c>
      <c r="F148" s="25">
        <v>418058.96</v>
      </c>
      <c r="G148" s="25">
        <v>418058.96</v>
      </c>
      <c r="H148" s="28">
        <v>2783611.01</v>
      </c>
      <c r="I148" s="26">
        <v>40826</v>
      </c>
      <c r="J148" s="24" t="s">
        <v>544</v>
      </c>
      <c r="K148" s="24" t="s">
        <v>534</v>
      </c>
      <c r="L148" s="24" t="s">
        <v>545</v>
      </c>
    </row>
    <row r="149" spans="1:12" x14ac:dyDescent="0.25">
      <c r="A149" s="1"/>
      <c r="B149" s="103" t="s">
        <v>115</v>
      </c>
      <c r="C149" s="103"/>
      <c r="D149" s="103"/>
      <c r="E149" s="103">
        <f>1268.2+216.6+293.6</f>
        <v>1778.4</v>
      </c>
      <c r="F149" s="121">
        <f>SUM(F146:F148)</f>
        <v>59423373.909999996</v>
      </c>
      <c r="G149" s="121">
        <f t="shared" ref="G149:H149" si="9">SUM(G146:G148)</f>
        <v>3154563.0500000003</v>
      </c>
      <c r="H149" s="121">
        <f t="shared" si="9"/>
        <v>6132669.5</v>
      </c>
      <c r="I149" s="103"/>
      <c r="J149" s="103"/>
      <c r="K149" s="72"/>
      <c r="L149" s="103"/>
    </row>
    <row r="150" spans="1:12" x14ac:dyDescent="0.25">
      <c r="A150" s="820" t="s">
        <v>5692</v>
      </c>
      <c r="B150" s="821"/>
      <c r="C150" s="821"/>
      <c r="D150" s="821"/>
      <c r="E150" s="821"/>
      <c r="F150" s="821"/>
      <c r="G150" s="821"/>
      <c r="H150" s="821"/>
      <c r="I150" s="821"/>
      <c r="J150" s="821"/>
      <c r="K150" s="821"/>
      <c r="L150" s="822"/>
    </row>
    <row r="151" spans="1:12" ht="76.5" x14ac:dyDescent="0.25">
      <c r="A151" s="1">
        <v>1</v>
      </c>
      <c r="B151" s="139" t="s">
        <v>436</v>
      </c>
      <c r="C151" s="52" t="s">
        <v>546</v>
      </c>
      <c r="D151" s="37" t="s">
        <v>547</v>
      </c>
      <c r="E151" s="37" t="s">
        <v>548</v>
      </c>
      <c r="F151" s="145">
        <v>699205.36</v>
      </c>
      <c r="G151" s="144">
        <v>177420.89</v>
      </c>
      <c r="H151" s="63">
        <v>4409718.7300000004</v>
      </c>
      <c r="I151" s="54">
        <v>1980</v>
      </c>
      <c r="J151" s="37" t="s">
        <v>549</v>
      </c>
      <c r="K151" s="37" t="s">
        <v>550</v>
      </c>
      <c r="L151" s="37" t="s">
        <v>551</v>
      </c>
    </row>
    <row r="152" spans="1:12" ht="102" x14ac:dyDescent="0.25">
      <c r="A152" s="1">
        <v>2</v>
      </c>
      <c r="B152" s="51" t="s">
        <v>96</v>
      </c>
      <c r="C152" s="52" t="s">
        <v>546</v>
      </c>
      <c r="D152" s="37" t="s">
        <v>552</v>
      </c>
      <c r="E152" s="37" t="s">
        <v>553</v>
      </c>
      <c r="F152" s="145">
        <v>70000</v>
      </c>
      <c r="G152" s="145">
        <v>70000</v>
      </c>
      <c r="H152" s="77">
        <v>321961</v>
      </c>
      <c r="I152" s="54">
        <v>1995</v>
      </c>
      <c r="J152" s="37" t="s">
        <v>554</v>
      </c>
      <c r="K152" s="37" t="s">
        <v>550</v>
      </c>
      <c r="L152" s="37" t="s">
        <v>555</v>
      </c>
    </row>
    <row r="153" spans="1:12" x14ac:dyDescent="0.25">
      <c r="A153" s="1"/>
      <c r="B153" s="146" t="s">
        <v>102</v>
      </c>
      <c r="C153" s="103"/>
      <c r="D153" s="103"/>
      <c r="E153" s="103">
        <f>888.6+26.2</f>
        <v>914.80000000000007</v>
      </c>
      <c r="F153" s="147">
        <f>SUM(F151:F152)</f>
        <v>769205.36</v>
      </c>
      <c r="G153" s="147">
        <f>SUM(G151:G152)</f>
        <v>247420.89</v>
      </c>
      <c r="H153" s="147">
        <f>SUM(H151:H152)</f>
        <v>4731679.7300000004</v>
      </c>
      <c r="I153" s="148"/>
      <c r="J153" s="103"/>
      <c r="K153" s="103"/>
      <c r="L153" s="103"/>
    </row>
    <row r="154" spans="1:12" x14ac:dyDescent="0.25">
      <c r="A154" s="820" t="s">
        <v>5693</v>
      </c>
      <c r="B154" s="821"/>
      <c r="C154" s="821"/>
      <c r="D154" s="821"/>
      <c r="E154" s="821"/>
      <c r="F154" s="821"/>
      <c r="G154" s="821"/>
      <c r="H154" s="821"/>
      <c r="I154" s="821"/>
      <c r="J154" s="821"/>
      <c r="K154" s="821"/>
      <c r="L154" s="822"/>
    </row>
    <row r="155" spans="1:12" ht="102.75" x14ac:dyDescent="0.25">
      <c r="A155" s="149">
        <v>1</v>
      </c>
      <c r="B155" s="125" t="s">
        <v>96</v>
      </c>
      <c r="C155" s="125" t="s">
        <v>556</v>
      </c>
      <c r="D155" s="24" t="s">
        <v>557</v>
      </c>
      <c r="E155" s="24" t="s">
        <v>558</v>
      </c>
      <c r="F155" s="25">
        <v>39175</v>
      </c>
      <c r="G155" s="25">
        <v>10264.08</v>
      </c>
      <c r="H155" s="25">
        <v>168360</v>
      </c>
      <c r="I155" s="26">
        <v>37494</v>
      </c>
      <c r="J155" s="24" t="s">
        <v>559</v>
      </c>
      <c r="K155" s="24" t="s">
        <v>560</v>
      </c>
      <c r="L155" s="24" t="s">
        <v>561</v>
      </c>
    </row>
    <row r="156" spans="1:12" ht="90" x14ac:dyDescent="0.25">
      <c r="A156" s="1">
        <v>2</v>
      </c>
      <c r="B156" s="28" t="s">
        <v>562</v>
      </c>
      <c r="C156" s="125" t="s">
        <v>556</v>
      </c>
      <c r="D156" s="24" t="s">
        <v>563</v>
      </c>
      <c r="E156" s="24" t="s">
        <v>564</v>
      </c>
      <c r="F156" s="25">
        <v>5069719.4000000004</v>
      </c>
      <c r="G156" s="25">
        <v>1118294.52</v>
      </c>
      <c r="H156" s="25">
        <v>6311950.3399999999</v>
      </c>
      <c r="I156" s="26">
        <v>37616</v>
      </c>
      <c r="J156" s="24" t="s">
        <v>565</v>
      </c>
      <c r="K156" s="24" t="s">
        <v>560</v>
      </c>
      <c r="L156" s="24" t="s">
        <v>566</v>
      </c>
    </row>
    <row r="157" spans="1:12" x14ac:dyDescent="0.25">
      <c r="A157" s="1"/>
      <c r="B157" s="103" t="s">
        <v>115</v>
      </c>
      <c r="C157" s="103"/>
      <c r="D157" s="103"/>
      <c r="E157" s="103">
        <f>12.4+681.1</f>
        <v>693.5</v>
      </c>
      <c r="F157" s="121">
        <f>SUM(F155:F156)</f>
        <v>5108894.4000000004</v>
      </c>
      <c r="G157" s="121">
        <f t="shared" ref="G157:H157" si="10">SUM(G155:G156)</f>
        <v>1128558.6000000001</v>
      </c>
      <c r="H157" s="121">
        <f t="shared" si="10"/>
        <v>6480310.3399999999</v>
      </c>
      <c r="I157" s="103"/>
      <c r="J157" s="103"/>
      <c r="K157" s="103"/>
      <c r="L157" s="103"/>
    </row>
    <row r="158" spans="1:12" x14ac:dyDescent="0.25">
      <c r="A158" s="820" t="s">
        <v>5694</v>
      </c>
      <c r="B158" s="821"/>
      <c r="C158" s="821"/>
      <c r="D158" s="821"/>
      <c r="E158" s="821"/>
      <c r="F158" s="821"/>
      <c r="G158" s="821"/>
      <c r="H158" s="821"/>
      <c r="I158" s="821"/>
      <c r="J158" s="821"/>
      <c r="K158" s="821"/>
      <c r="L158" s="822"/>
    </row>
    <row r="159" spans="1:12" ht="76.5" x14ac:dyDescent="0.25">
      <c r="A159" s="1">
        <v>1</v>
      </c>
      <c r="B159" s="52" t="s">
        <v>436</v>
      </c>
      <c r="C159" s="52" t="s">
        <v>567</v>
      </c>
      <c r="D159" s="37" t="s">
        <v>568</v>
      </c>
      <c r="E159" s="37" t="s">
        <v>569</v>
      </c>
      <c r="F159" s="150">
        <v>4511003.68</v>
      </c>
      <c r="G159" s="151">
        <v>3711627.92</v>
      </c>
      <c r="H159" s="28">
        <v>3977393.37</v>
      </c>
      <c r="I159" s="54">
        <v>1975</v>
      </c>
      <c r="J159" s="37" t="s">
        <v>570</v>
      </c>
      <c r="K159" s="37" t="s">
        <v>571</v>
      </c>
      <c r="L159" s="37" t="s">
        <v>572</v>
      </c>
    </row>
    <row r="160" spans="1:12" ht="76.5" x14ac:dyDescent="0.25">
      <c r="A160" s="1">
        <v>2</v>
      </c>
      <c r="B160" s="52" t="s">
        <v>436</v>
      </c>
      <c r="C160" s="52" t="s">
        <v>567</v>
      </c>
      <c r="D160" s="37" t="s">
        <v>573</v>
      </c>
      <c r="E160" s="37" t="s">
        <v>574</v>
      </c>
      <c r="F160" s="38">
        <v>68681.56</v>
      </c>
      <c r="G160" s="38">
        <v>68681.56</v>
      </c>
      <c r="H160" s="28">
        <v>2866513.83</v>
      </c>
      <c r="I160" s="54">
        <v>1910</v>
      </c>
      <c r="J160" s="37" t="s">
        <v>575</v>
      </c>
      <c r="K160" s="37" t="s">
        <v>571</v>
      </c>
      <c r="L160" s="37" t="s">
        <v>576</v>
      </c>
    </row>
    <row r="161" spans="1:12" ht="76.5" x14ac:dyDescent="0.25">
      <c r="A161" s="1">
        <v>3</v>
      </c>
      <c r="B161" s="51" t="s">
        <v>96</v>
      </c>
      <c r="C161" s="52" t="s">
        <v>567</v>
      </c>
      <c r="D161" s="37" t="s">
        <v>577</v>
      </c>
      <c r="E161" s="37" t="s">
        <v>578</v>
      </c>
      <c r="F161" s="51">
        <v>451100.36</v>
      </c>
      <c r="G161" s="53">
        <v>451100.36</v>
      </c>
      <c r="H161" s="28">
        <v>1960850.05</v>
      </c>
      <c r="I161" s="54">
        <v>1975</v>
      </c>
      <c r="J161" s="37" t="s">
        <v>579</v>
      </c>
      <c r="K161" s="37" t="s">
        <v>571</v>
      </c>
      <c r="L161" s="37" t="s">
        <v>580</v>
      </c>
    </row>
    <row r="162" spans="1:12" x14ac:dyDescent="0.25">
      <c r="A162" s="1"/>
      <c r="B162" s="58" t="s">
        <v>102</v>
      </c>
      <c r="C162" s="103"/>
      <c r="D162" s="103"/>
      <c r="E162" s="152">
        <f>1912.7+473+232.2</f>
        <v>2617.8999999999996</v>
      </c>
      <c r="F162" s="71">
        <f>SUM(F159:F161)</f>
        <v>5030785.5999999996</v>
      </c>
      <c r="G162" s="71">
        <f t="shared" ref="G162:H162" si="11">SUM(G159:G161)</f>
        <v>4231409.84</v>
      </c>
      <c r="H162" s="71">
        <f t="shared" si="11"/>
        <v>8804757.25</v>
      </c>
      <c r="I162" s="28"/>
      <c r="J162" s="28"/>
      <c r="K162" s="28"/>
      <c r="L162" s="28"/>
    </row>
    <row r="163" spans="1:12" x14ac:dyDescent="0.25">
      <c r="A163" s="820" t="s">
        <v>5695</v>
      </c>
      <c r="B163" s="821"/>
      <c r="C163" s="821"/>
      <c r="D163" s="821"/>
      <c r="E163" s="821"/>
      <c r="F163" s="821"/>
      <c r="G163" s="821"/>
      <c r="H163" s="821"/>
      <c r="I163" s="821"/>
      <c r="J163" s="821"/>
      <c r="K163" s="821"/>
      <c r="L163" s="822"/>
    </row>
    <row r="164" spans="1:12" ht="102" x14ac:dyDescent="0.25">
      <c r="A164" s="1">
        <v>1</v>
      </c>
      <c r="B164" s="67" t="s">
        <v>452</v>
      </c>
      <c r="C164" s="67" t="s">
        <v>581</v>
      </c>
      <c r="D164" s="62" t="s">
        <v>582</v>
      </c>
      <c r="E164" s="37" t="s">
        <v>583</v>
      </c>
      <c r="F164" s="38">
        <v>8390020.2400000002</v>
      </c>
      <c r="G164" s="38">
        <v>6244424.2199999997</v>
      </c>
      <c r="H164" s="28">
        <v>22734463.789999999</v>
      </c>
      <c r="I164" s="153">
        <v>25934</v>
      </c>
      <c r="J164" s="37" t="s">
        <v>584</v>
      </c>
      <c r="K164" s="37" t="s">
        <v>585</v>
      </c>
      <c r="L164" s="37" t="s">
        <v>586</v>
      </c>
    </row>
    <row r="165" spans="1:12" ht="76.5" x14ac:dyDescent="0.25">
      <c r="A165" s="1">
        <v>2</v>
      </c>
      <c r="B165" s="62" t="s">
        <v>587</v>
      </c>
      <c r="C165" s="67" t="s">
        <v>588</v>
      </c>
      <c r="D165" s="62" t="s">
        <v>589</v>
      </c>
      <c r="E165" s="37" t="s">
        <v>590</v>
      </c>
      <c r="F165" s="38">
        <v>69162.080000000002</v>
      </c>
      <c r="G165" s="38">
        <v>45417.33</v>
      </c>
      <c r="H165" s="25">
        <v>698813</v>
      </c>
      <c r="I165" s="153">
        <v>29587</v>
      </c>
      <c r="J165" s="37" t="s">
        <v>591</v>
      </c>
      <c r="K165" s="37" t="s">
        <v>585</v>
      </c>
      <c r="L165" s="37" t="s">
        <v>592</v>
      </c>
    </row>
    <row r="166" spans="1:12" ht="76.5" x14ac:dyDescent="0.25">
      <c r="A166" s="1">
        <v>3</v>
      </c>
      <c r="B166" s="113" t="s">
        <v>593</v>
      </c>
      <c r="C166" s="67" t="s">
        <v>594</v>
      </c>
      <c r="D166" s="27" t="s">
        <v>595</v>
      </c>
      <c r="E166" s="37" t="s">
        <v>596</v>
      </c>
      <c r="F166" s="38">
        <v>2033406.48</v>
      </c>
      <c r="G166" s="38">
        <v>1149044.73</v>
      </c>
      <c r="H166" s="15">
        <v>521265</v>
      </c>
      <c r="I166" s="153">
        <v>31383</v>
      </c>
      <c r="J166" s="37" t="s">
        <v>597</v>
      </c>
      <c r="K166" s="37" t="s">
        <v>585</v>
      </c>
      <c r="L166" s="37" t="s">
        <v>598</v>
      </c>
    </row>
    <row r="167" spans="1:12" x14ac:dyDescent="0.25">
      <c r="A167" s="1"/>
      <c r="B167" s="47" t="s">
        <v>102</v>
      </c>
      <c r="C167" s="67" t="s">
        <v>85</v>
      </c>
      <c r="D167" s="32" t="s">
        <v>85</v>
      </c>
      <c r="E167" s="103">
        <f>2037.1+72.1+62.1</f>
        <v>2171.2999999999997</v>
      </c>
      <c r="F167" s="71">
        <f>SUM(F164:F166)</f>
        <v>10492588.800000001</v>
      </c>
      <c r="G167" s="71">
        <f t="shared" ref="G167:H167" si="12">SUM(G164:G166)</f>
        <v>7438886.2799999993</v>
      </c>
      <c r="H167" s="71">
        <f t="shared" si="12"/>
        <v>23954541.789999999</v>
      </c>
      <c r="I167" s="28"/>
      <c r="J167" s="28"/>
      <c r="K167" s="28"/>
      <c r="L167" s="28"/>
    </row>
    <row r="168" spans="1:12" x14ac:dyDescent="0.25">
      <c r="A168" s="820" t="s">
        <v>5696</v>
      </c>
      <c r="B168" s="821"/>
      <c r="C168" s="821"/>
      <c r="D168" s="821"/>
      <c r="E168" s="821"/>
      <c r="F168" s="821"/>
      <c r="G168" s="821"/>
      <c r="H168" s="821"/>
      <c r="I168" s="821"/>
      <c r="J168" s="821"/>
      <c r="K168" s="821"/>
      <c r="L168" s="822"/>
    </row>
    <row r="169" spans="1:12" ht="102.75" x14ac:dyDescent="0.25">
      <c r="A169" s="14">
        <v>1</v>
      </c>
      <c r="B169" s="24" t="s">
        <v>599</v>
      </c>
      <c r="C169" s="154" t="s">
        <v>600</v>
      </c>
      <c r="D169" s="13" t="s">
        <v>601</v>
      </c>
      <c r="E169" s="37" t="s">
        <v>602</v>
      </c>
      <c r="F169" s="155">
        <v>1</v>
      </c>
      <c r="G169" s="155">
        <v>1</v>
      </c>
      <c r="H169" s="155">
        <v>0</v>
      </c>
      <c r="I169" s="156">
        <v>43752</v>
      </c>
      <c r="J169" s="24" t="s">
        <v>603</v>
      </c>
      <c r="K169" s="157" t="s">
        <v>604</v>
      </c>
      <c r="L169" s="37" t="s">
        <v>605</v>
      </c>
    </row>
    <row r="170" spans="1:12" ht="102.75" x14ac:dyDescent="0.25">
      <c r="A170" s="14">
        <v>2</v>
      </c>
      <c r="B170" s="24" t="s">
        <v>606</v>
      </c>
      <c r="C170" s="154" t="s">
        <v>607</v>
      </c>
      <c r="D170" s="13" t="s">
        <v>608</v>
      </c>
      <c r="E170" s="37" t="s">
        <v>609</v>
      </c>
      <c r="F170" s="155">
        <v>1</v>
      </c>
      <c r="G170" s="155">
        <v>1</v>
      </c>
      <c r="H170" s="155">
        <v>0</v>
      </c>
      <c r="I170" s="156">
        <v>43752</v>
      </c>
      <c r="J170" s="24" t="s">
        <v>610</v>
      </c>
      <c r="K170" s="157" t="s">
        <v>80</v>
      </c>
      <c r="L170" s="37" t="s">
        <v>605</v>
      </c>
    </row>
    <row r="171" spans="1:12" ht="102.75" x14ac:dyDescent="0.25">
      <c r="A171" s="14">
        <v>3</v>
      </c>
      <c r="B171" s="24" t="s">
        <v>611</v>
      </c>
      <c r="C171" s="154" t="s">
        <v>612</v>
      </c>
      <c r="D171" s="13" t="s">
        <v>613</v>
      </c>
      <c r="E171" s="37" t="s">
        <v>614</v>
      </c>
      <c r="F171" s="155">
        <v>1</v>
      </c>
      <c r="G171" s="155">
        <v>1</v>
      </c>
      <c r="H171" s="155">
        <v>0</v>
      </c>
      <c r="I171" s="156">
        <v>43752</v>
      </c>
      <c r="J171" s="24" t="s">
        <v>615</v>
      </c>
      <c r="K171" s="157" t="s">
        <v>80</v>
      </c>
      <c r="L171" s="37" t="s">
        <v>605</v>
      </c>
    </row>
    <row r="172" spans="1:12" ht="102.75" x14ac:dyDescent="0.25">
      <c r="A172" s="14">
        <v>4</v>
      </c>
      <c r="B172" s="24" t="s">
        <v>616</v>
      </c>
      <c r="C172" s="154" t="s">
        <v>617</v>
      </c>
      <c r="D172" s="13" t="s">
        <v>618</v>
      </c>
      <c r="E172" s="37" t="s">
        <v>619</v>
      </c>
      <c r="F172" s="155">
        <v>1</v>
      </c>
      <c r="G172" s="155">
        <v>1</v>
      </c>
      <c r="H172" s="155">
        <v>0</v>
      </c>
      <c r="I172" s="156">
        <v>43752</v>
      </c>
      <c r="J172" s="24" t="s">
        <v>620</v>
      </c>
      <c r="K172" s="157" t="s">
        <v>80</v>
      </c>
      <c r="L172" s="37" t="s">
        <v>605</v>
      </c>
    </row>
    <row r="173" spans="1:12" ht="102.75" x14ac:dyDescent="0.25">
      <c r="A173" s="14">
        <v>5</v>
      </c>
      <c r="B173" s="24" t="s">
        <v>621</v>
      </c>
      <c r="C173" s="154" t="s">
        <v>622</v>
      </c>
      <c r="D173" s="13" t="s">
        <v>623</v>
      </c>
      <c r="E173" s="37" t="s">
        <v>624</v>
      </c>
      <c r="F173" s="155">
        <v>1</v>
      </c>
      <c r="G173" s="155">
        <v>1</v>
      </c>
      <c r="H173" s="155">
        <v>0</v>
      </c>
      <c r="I173" s="156">
        <v>43752</v>
      </c>
      <c r="J173" s="24" t="s">
        <v>625</v>
      </c>
      <c r="K173" s="157" t="s">
        <v>80</v>
      </c>
      <c r="L173" s="37" t="s">
        <v>605</v>
      </c>
    </row>
    <row r="174" spans="1:12" ht="102.75" x14ac:dyDescent="0.25">
      <c r="A174" s="14">
        <v>6</v>
      </c>
      <c r="B174" s="24" t="s">
        <v>626</v>
      </c>
      <c r="C174" s="154" t="s">
        <v>627</v>
      </c>
      <c r="D174" s="13" t="s">
        <v>628</v>
      </c>
      <c r="E174" s="37" t="s">
        <v>629</v>
      </c>
      <c r="F174" s="155">
        <v>1</v>
      </c>
      <c r="G174" s="155">
        <v>1</v>
      </c>
      <c r="H174" s="155">
        <v>0</v>
      </c>
      <c r="I174" s="156">
        <v>43752</v>
      </c>
      <c r="J174" s="24" t="s">
        <v>630</v>
      </c>
      <c r="K174" s="157" t="s">
        <v>80</v>
      </c>
      <c r="L174" s="37" t="s">
        <v>605</v>
      </c>
    </row>
    <row r="175" spans="1:12" ht="102.75" x14ac:dyDescent="0.25">
      <c r="A175" s="14">
        <v>7</v>
      </c>
      <c r="B175" s="24" t="s">
        <v>631</v>
      </c>
      <c r="C175" s="154" t="s">
        <v>632</v>
      </c>
      <c r="D175" s="13" t="s">
        <v>633</v>
      </c>
      <c r="E175" s="37" t="s">
        <v>634</v>
      </c>
      <c r="F175" s="155">
        <v>1</v>
      </c>
      <c r="G175" s="155">
        <v>1</v>
      </c>
      <c r="H175" s="155">
        <v>0</v>
      </c>
      <c r="I175" s="156">
        <v>43752</v>
      </c>
      <c r="J175" s="24" t="s">
        <v>635</v>
      </c>
      <c r="K175" s="157" t="s">
        <v>80</v>
      </c>
      <c r="L175" s="37" t="s">
        <v>605</v>
      </c>
    </row>
    <row r="176" spans="1:12" ht="102.75" x14ac:dyDescent="0.25">
      <c r="A176" s="14">
        <v>8</v>
      </c>
      <c r="B176" s="24" t="s">
        <v>636</v>
      </c>
      <c r="C176" s="154" t="s">
        <v>607</v>
      </c>
      <c r="D176" s="13" t="s">
        <v>637</v>
      </c>
      <c r="E176" s="37" t="s">
        <v>638</v>
      </c>
      <c r="F176" s="155">
        <v>1</v>
      </c>
      <c r="G176" s="155">
        <v>1</v>
      </c>
      <c r="H176" s="155">
        <v>0</v>
      </c>
      <c r="I176" s="156">
        <v>43752</v>
      </c>
      <c r="J176" s="24" t="s">
        <v>639</v>
      </c>
      <c r="K176" s="157" t="s">
        <v>80</v>
      </c>
      <c r="L176" s="37" t="s">
        <v>605</v>
      </c>
    </row>
    <row r="177" spans="1:12" ht="77.25" x14ac:dyDescent="0.25">
      <c r="A177" s="14">
        <v>9</v>
      </c>
      <c r="B177" s="24" t="s">
        <v>640</v>
      </c>
      <c r="C177" s="154" t="s">
        <v>641</v>
      </c>
      <c r="D177" s="13" t="s">
        <v>642</v>
      </c>
      <c r="E177" s="37" t="s">
        <v>643</v>
      </c>
      <c r="F177" s="155">
        <v>410528</v>
      </c>
      <c r="G177" s="155">
        <v>173333.96</v>
      </c>
      <c r="H177" s="155">
        <v>0</v>
      </c>
      <c r="I177" s="156">
        <v>43752</v>
      </c>
      <c r="J177" s="24" t="s">
        <v>644</v>
      </c>
      <c r="K177" s="157" t="s">
        <v>80</v>
      </c>
      <c r="L177" s="37" t="s">
        <v>605</v>
      </c>
    </row>
    <row r="178" spans="1:12" ht="77.25" x14ac:dyDescent="0.25">
      <c r="A178" s="14">
        <v>10</v>
      </c>
      <c r="B178" s="24" t="s">
        <v>645</v>
      </c>
      <c r="C178" s="154" t="s">
        <v>641</v>
      </c>
      <c r="D178" s="13" t="s">
        <v>646</v>
      </c>
      <c r="E178" s="37" t="s">
        <v>638</v>
      </c>
      <c r="F178" s="155">
        <v>1</v>
      </c>
      <c r="G178" s="155">
        <v>1</v>
      </c>
      <c r="H178" s="155">
        <v>0</v>
      </c>
      <c r="I178" s="156">
        <v>43752</v>
      </c>
      <c r="J178" s="24" t="s">
        <v>644</v>
      </c>
      <c r="K178" s="157" t="s">
        <v>80</v>
      </c>
      <c r="L178" s="37" t="s">
        <v>605</v>
      </c>
    </row>
    <row r="179" spans="1:12" ht="115.5" x14ac:dyDescent="0.25">
      <c r="A179" s="14">
        <v>11</v>
      </c>
      <c r="B179" s="24" t="s">
        <v>647</v>
      </c>
      <c r="C179" s="154" t="s">
        <v>648</v>
      </c>
      <c r="D179" s="13" t="s">
        <v>649</v>
      </c>
      <c r="E179" s="37" t="s">
        <v>650</v>
      </c>
      <c r="F179" s="155">
        <v>292000</v>
      </c>
      <c r="G179" s="155">
        <v>0</v>
      </c>
      <c r="H179" s="155">
        <v>0</v>
      </c>
      <c r="I179" s="156">
        <v>43749</v>
      </c>
      <c r="J179" s="24" t="s">
        <v>651</v>
      </c>
      <c r="K179" s="157" t="s">
        <v>80</v>
      </c>
      <c r="L179" s="37" t="s">
        <v>605</v>
      </c>
    </row>
    <row r="180" spans="1:12" ht="115.5" x14ac:dyDescent="0.25">
      <c r="A180" s="14">
        <v>12</v>
      </c>
      <c r="B180" s="24" t="s">
        <v>652</v>
      </c>
      <c r="C180" s="154" t="s">
        <v>653</v>
      </c>
      <c r="D180" s="13" t="s">
        <v>654</v>
      </c>
      <c r="E180" s="37" t="s">
        <v>655</v>
      </c>
      <c r="F180" s="155">
        <v>34000</v>
      </c>
      <c r="G180" s="155">
        <v>0</v>
      </c>
      <c r="H180" s="155">
        <v>0</v>
      </c>
      <c r="I180" s="156">
        <v>43749</v>
      </c>
      <c r="J180" s="24" t="s">
        <v>656</v>
      </c>
      <c r="K180" s="157" t="s">
        <v>80</v>
      </c>
      <c r="L180" s="37" t="s">
        <v>605</v>
      </c>
    </row>
    <row r="181" spans="1:12" ht="115.5" x14ac:dyDescent="0.25">
      <c r="A181" s="14">
        <v>13</v>
      </c>
      <c r="B181" s="24" t="s">
        <v>657</v>
      </c>
      <c r="C181" s="154" t="s">
        <v>658</v>
      </c>
      <c r="D181" s="13" t="s">
        <v>654</v>
      </c>
      <c r="E181" s="37" t="s">
        <v>659</v>
      </c>
      <c r="F181" s="155">
        <v>191000</v>
      </c>
      <c r="G181" s="155">
        <v>0</v>
      </c>
      <c r="H181" s="155">
        <v>0</v>
      </c>
      <c r="I181" s="156">
        <v>43749</v>
      </c>
      <c r="J181" s="24" t="s">
        <v>656</v>
      </c>
      <c r="K181" s="157" t="s">
        <v>80</v>
      </c>
      <c r="L181" s="37" t="s">
        <v>605</v>
      </c>
    </row>
    <row r="182" spans="1:12" ht="115.5" x14ac:dyDescent="0.25">
      <c r="A182" s="14">
        <v>14</v>
      </c>
      <c r="B182" s="24" t="s">
        <v>660</v>
      </c>
      <c r="C182" s="154" t="s">
        <v>661</v>
      </c>
      <c r="D182" s="13" t="s">
        <v>662</v>
      </c>
      <c r="E182" s="37" t="s">
        <v>663</v>
      </c>
      <c r="F182" s="155">
        <v>156000</v>
      </c>
      <c r="G182" s="155">
        <v>0</v>
      </c>
      <c r="H182" s="155">
        <v>0</v>
      </c>
      <c r="I182" s="156">
        <v>43749</v>
      </c>
      <c r="J182" s="24" t="s">
        <v>664</v>
      </c>
      <c r="K182" s="157" t="s">
        <v>80</v>
      </c>
      <c r="L182" s="37" t="s">
        <v>605</v>
      </c>
    </row>
    <row r="183" spans="1:12" ht="115.5" x14ac:dyDescent="0.25">
      <c r="A183" s="14">
        <v>15</v>
      </c>
      <c r="B183" s="24" t="s">
        <v>665</v>
      </c>
      <c r="C183" s="154" t="s">
        <v>666</v>
      </c>
      <c r="D183" s="13" t="s">
        <v>667</v>
      </c>
      <c r="E183" s="37" t="s">
        <v>668</v>
      </c>
      <c r="F183" s="155">
        <v>231000</v>
      </c>
      <c r="G183" s="155">
        <v>0</v>
      </c>
      <c r="H183" s="155">
        <v>0</v>
      </c>
      <c r="I183" s="156">
        <v>43749</v>
      </c>
      <c r="J183" s="24" t="s">
        <v>669</v>
      </c>
      <c r="K183" s="157" t="s">
        <v>80</v>
      </c>
      <c r="L183" s="37" t="s">
        <v>605</v>
      </c>
    </row>
    <row r="184" spans="1:12" ht="115.5" x14ac:dyDescent="0.25">
      <c r="A184" s="14">
        <v>16</v>
      </c>
      <c r="B184" s="24" t="s">
        <v>670</v>
      </c>
      <c r="C184" s="154" t="s">
        <v>671</v>
      </c>
      <c r="D184" s="13" t="s">
        <v>672</v>
      </c>
      <c r="E184" s="37" t="s">
        <v>673</v>
      </c>
      <c r="F184" s="155">
        <v>129000</v>
      </c>
      <c r="G184" s="155">
        <v>0</v>
      </c>
      <c r="H184" s="155">
        <v>0</v>
      </c>
      <c r="I184" s="156">
        <v>43749</v>
      </c>
      <c r="J184" s="24" t="s">
        <v>674</v>
      </c>
      <c r="K184" s="157" t="s">
        <v>80</v>
      </c>
      <c r="L184" s="37" t="s">
        <v>605</v>
      </c>
    </row>
    <row r="185" spans="1:12" ht="115.5" x14ac:dyDescent="0.25">
      <c r="A185" s="14">
        <v>17</v>
      </c>
      <c r="B185" s="24" t="s">
        <v>675</v>
      </c>
      <c r="C185" s="154" t="s">
        <v>676</v>
      </c>
      <c r="D185" s="13" t="s">
        <v>677</v>
      </c>
      <c r="E185" s="37" t="s">
        <v>678</v>
      </c>
      <c r="F185" s="155">
        <v>1</v>
      </c>
      <c r="G185" s="155">
        <v>1</v>
      </c>
      <c r="H185" s="155">
        <v>0</v>
      </c>
      <c r="I185" s="156">
        <v>43749</v>
      </c>
      <c r="J185" s="24" t="s">
        <v>679</v>
      </c>
      <c r="K185" s="157" t="s">
        <v>80</v>
      </c>
      <c r="L185" s="37" t="s">
        <v>605</v>
      </c>
    </row>
    <row r="186" spans="1:12" ht="115.5" x14ac:dyDescent="0.25">
      <c r="A186" s="14">
        <v>18</v>
      </c>
      <c r="B186" s="24" t="s">
        <v>680</v>
      </c>
      <c r="C186" s="154" t="s">
        <v>681</v>
      </c>
      <c r="D186" s="13" t="s">
        <v>682</v>
      </c>
      <c r="E186" s="37" t="s">
        <v>683</v>
      </c>
      <c r="F186" s="155">
        <v>329092</v>
      </c>
      <c r="G186" s="155">
        <v>0</v>
      </c>
      <c r="H186" s="155">
        <v>0</v>
      </c>
      <c r="I186" s="156">
        <v>43749</v>
      </c>
      <c r="J186" s="24" t="s">
        <v>684</v>
      </c>
      <c r="K186" s="157" t="s">
        <v>80</v>
      </c>
      <c r="L186" s="37" t="s">
        <v>605</v>
      </c>
    </row>
    <row r="187" spans="1:12" ht="115.5" x14ac:dyDescent="0.25">
      <c r="A187" s="14">
        <v>19</v>
      </c>
      <c r="B187" s="24" t="s">
        <v>685</v>
      </c>
      <c r="C187" s="154" t="s">
        <v>671</v>
      </c>
      <c r="D187" s="13" t="s">
        <v>686</v>
      </c>
      <c r="E187" s="37" t="s">
        <v>687</v>
      </c>
      <c r="F187" s="155">
        <v>106000</v>
      </c>
      <c r="G187" s="155">
        <v>0</v>
      </c>
      <c r="H187" s="155">
        <v>0</v>
      </c>
      <c r="I187" s="156">
        <v>43749</v>
      </c>
      <c r="J187" s="24" t="s">
        <v>688</v>
      </c>
      <c r="K187" s="157" t="s">
        <v>80</v>
      </c>
      <c r="L187" s="37" t="s">
        <v>605</v>
      </c>
    </row>
    <row r="188" spans="1:12" ht="115.5" x14ac:dyDescent="0.25">
      <c r="A188" s="14">
        <v>20</v>
      </c>
      <c r="B188" s="24" t="s">
        <v>689</v>
      </c>
      <c r="C188" s="154" t="s">
        <v>690</v>
      </c>
      <c r="D188" s="13" t="s">
        <v>691</v>
      </c>
      <c r="E188" s="37" t="s">
        <v>692</v>
      </c>
      <c r="F188" s="155">
        <v>351000</v>
      </c>
      <c r="G188" s="155">
        <v>0</v>
      </c>
      <c r="H188" s="155">
        <v>0</v>
      </c>
      <c r="I188" s="156">
        <v>43749</v>
      </c>
      <c r="J188" s="24" t="s">
        <v>693</v>
      </c>
      <c r="K188" s="157" t="s">
        <v>80</v>
      </c>
      <c r="L188" s="37" t="s">
        <v>605</v>
      </c>
    </row>
    <row r="189" spans="1:12" ht="115.5" x14ac:dyDescent="0.25">
      <c r="A189" s="14">
        <v>21</v>
      </c>
      <c r="B189" s="24" t="s">
        <v>694</v>
      </c>
      <c r="C189" s="154" t="s">
        <v>695</v>
      </c>
      <c r="D189" s="13" t="s">
        <v>696</v>
      </c>
      <c r="E189" s="37" t="s">
        <v>697</v>
      </c>
      <c r="F189" s="155">
        <v>347624</v>
      </c>
      <c r="G189" s="155">
        <v>1931.14</v>
      </c>
      <c r="H189" s="155">
        <v>0</v>
      </c>
      <c r="I189" s="156">
        <v>43749</v>
      </c>
      <c r="J189" s="24" t="s">
        <v>698</v>
      </c>
      <c r="K189" s="157" t="s">
        <v>80</v>
      </c>
      <c r="L189" s="37" t="s">
        <v>605</v>
      </c>
    </row>
    <row r="190" spans="1:12" ht="115.5" x14ac:dyDescent="0.25">
      <c r="A190" s="14">
        <v>22</v>
      </c>
      <c r="B190" s="24" t="s">
        <v>699</v>
      </c>
      <c r="C190" s="154" t="s">
        <v>700</v>
      </c>
      <c r="D190" s="13" t="s">
        <v>701</v>
      </c>
      <c r="E190" s="37" t="s">
        <v>702</v>
      </c>
      <c r="F190" s="155">
        <v>96000</v>
      </c>
      <c r="G190" s="155">
        <v>0</v>
      </c>
      <c r="H190" s="155">
        <v>0</v>
      </c>
      <c r="I190" s="156">
        <v>43749</v>
      </c>
      <c r="J190" s="24" t="s">
        <v>703</v>
      </c>
      <c r="K190" s="157" t="s">
        <v>80</v>
      </c>
      <c r="L190" s="37" t="s">
        <v>605</v>
      </c>
    </row>
    <row r="191" spans="1:12" ht="115.5" x14ac:dyDescent="0.25">
      <c r="A191" s="14">
        <v>23</v>
      </c>
      <c r="B191" s="24" t="s">
        <v>699</v>
      </c>
      <c r="C191" s="154" t="s">
        <v>700</v>
      </c>
      <c r="D191" s="13" t="s">
        <v>704</v>
      </c>
      <c r="E191" s="37" t="s">
        <v>705</v>
      </c>
      <c r="F191" s="155">
        <v>56000</v>
      </c>
      <c r="G191" s="155">
        <v>0</v>
      </c>
      <c r="H191" s="155">
        <v>0</v>
      </c>
      <c r="I191" s="156">
        <v>43749</v>
      </c>
      <c r="J191" s="24" t="s">
        <v>706</v>
      </c>
      <c r="K191" s="157" t="s">
        <v>80</v>
      </c>
      <c r="L191" s="37" t="s">
        <v>605</v>
      </c>
    </row>
    <row r="192" spans="1:12" ht="115.5" x14ac:dyDescent="0.25">
      <c r="A192" s="14">
        <v>24</v>
      </c>
      <c r="B192" s="24" t="s">
        <v>707</v>
      </c>
      <c r="C192" s="154" t="s">
        <v>708</v>
      </c>
      <c r="D192" s="13" t="s">
        <v>709</v>
      </c>
      <c r="E192" s="37" t="s">
        <v>710</v>
      </c>
      <c r="F192" s="155">
        <v>24138</v>
      </c>
      <c r="G192" s="155">
        <v>0</v>
      </c>
      <c r="H192" s="155">
        <v>0</v>
      </c>
      <c r="I192" s="156">
        <v>43749</v>
      </c>
      <c r="J192" s="24" t="s">
        <v>711</v>
      </c>
      <c r="K192" s="157" t="s">
        <v>80</v>
      </c>
      <c r="L192" s="37" t="s">
        <v>605</v>
      </c>
    </row>
    <row r="193" spans="1:12" ht="115.5" x14ac:dyDescent="0.25">
      <c r="A193" s="14">
        <v>25</v>
      </c>
      <c r="B193" s="24" t="s">
        <v>707</v>
      </c>
      <c r="C193" s="154" t="s">
        <v>708</v>
      </c>
      <c r="D193" s="13" t="s">
        <v>712</v>
      </c>
      <c r="E193" s="37" t="s">
        <v>713</v>
      </c>
      <c r="F193" s="155">
        <v>473971</v>
      </c>
      <c r="G193" s="155">
        <v>0</v>
      </c>
      <c r="H193" s="155">
        <v>0</v>
      </c>
      <c r="I193" s="156">
        <v>43749</v>
      </c>
      <c r="J193" s="24" t="s">
        <v>714</v>
      </c>
      <c r="K193" s="157" t="s">
        <v>80</v>
      </c>
      <c r="L193" s="37" t="s">
        <v>605</v>
      </c>
    </row>
    <row r="194" spans="1:12" ht="115.5" x14ac:dyDescent="0.25">
      <c r="A194" s="14">
        <v>26</v>
      </c>
      <c r="B194" s="24" t="s">
        <v>715</v>
      </c>
      <c r="C194" s="154" t="s">
        <v>716</v>
      </c>
      <c r="D194" s="13" t="s">
        <v>717</v>
      </c>
      <c r="E194" s="37" t="s">
        <v>718</v>
      </c>
      <c r="F194" s="155">
        <v>289000</v>
      </c>
      <c r="G194" s="155">
        <v>0</v>
      </c>
      <c r="H194" s="155">
        <v>0</v>
      </c>
      <c r="I194" s="156">
        <v>43749</v>
      </c>
      <c r="J194" s="24" t="s">
        <v>719</v>
      </c>
      <c r="K194" s="157" t="s">
        <v>80</v>
      </c>
      <c r="L194" s="37" t="s">
        <v>605</v>
      </c>
    </row>
    <row r="195" spans="1:12" ht="115.5" x14ac:dyDescent="0.25">
      <c r="A195" s="14">
        <v>27</v>
      </c>
      <c r="B195" s="24" t="s">
        <v>720</v>
      </c>
      <c r="C195" s="154" t="s">
        <v>661</v>
      </c>
      <c r="D195" s="13" t="s">
        <v>721</v>
      </c>
      <c r="E195" s="37" t="s">
        <v>722</v>
      </c>
      <c r="F195" s="155">
        <v>482000</v>
      </c>
      <c r="G195" s="155">
        <v>0</v>
      </c>
      <c r="H195" s="155">
        <v>0</v>
      </c>
      <c r="I195" s="156">
        <v>43749</v>
      </c>
      <c r="J195" s="24" t="s">
        <v>723</v>
      </c>
      <c r="K195" s="157" t="s">
        <v>80</v>
      </c>
      <c r="L195" s="37" t="s">
        <v>605</v>
      </c>
    </row>
    <row r="196" spans="1:12" ht="115.5" x14ac:dyDescent="0.25">
      <c r="A196" s="14">
        <v>28</v>
      </c>
      <c r="B196" s="24" t="s">
        <v>724</v>
      </c>
      <c r="C196" s="154" t="s">
        <v>725</v>
      </c>
      <c r="D196" s="13" t="s">
        <v>726</v>
      </c>
      <c r="E196" s="37" t="s">
        <v>727</v>
      </c>
      <c r="F196" s="155">
        <v>601000</v>
      </c>
      <c r="G196" s="155">
        <v>0</v>
      </c>
      <c r="H196" s="155">
        <v>0</v>
      </c>
      <c r="I196" s="156">
        <v>43749</v>
      </c>
      <c r="J196" s="24" t="s">
        <v>728</v>
      </c>
      <c r="K196" s="157" t="s">
        <v>80</v>
      </c>
      <c r="L196" s="37" t="s">
        <v>605</v>
      </c>
    </row>
    <row r="197" spans="1:12" ht="115.5" x14ac:dyDescent="0.25">
      <c r="A197" s="14">
        <v>29</v>
      </c>
      <c r="B197" s="24" t="s">
        <v>729</v>
      </c>
      <c r="C197" s="154" t="s">
        <v>730</v>
      </c>
      <c r="D197" s="13" t="s">
        <v>731</v>
      </c>
      <c r="E197" s="37" t="s">
        <v>732</v>
      </c>
      <c r="F197" s="155">
        <v>268000</v>
      </c>
      <c r="G197" s="155">
        <v>0</v>
      </c>
      <c r="H197" s="155">
        <v>0</v>
      </c>
      <c r="I197" s="156">
        <v>43749</v>
      </c>
      <c r="J197" s="24" t="s">
        <v>733</v>
      </c>
      <c r="K197" s="157" t="s">
        <v>80</v>
      </c>
      <c r="L197" s="37" t="s">
        <v>605</v>
      </c>
    </row>
    <row r="198" spans="1:12" ht="115.5" x14ac:dyDescent="0.25">
      <c r="A198" s="14">
        <v>30</v>
      </c>
      <c r="B198" s="24" t="s">
        <v>734</v>
      </c>
      <c r="C198" s="154" t="s">
        <v>658</v>
      </c>
      <c r="D198" s="13" t="s">
        <v>735</v>
      </c>
      <c r="E198" s="37" t="s">
        <v>736</v>
      </c>
      <c r="F198" s="155">
        <v>129000</v>
      </c>
      <c r="G198" s="155">
        <v>0</v>
      </c>
      <c r="H198" s="155">
        <v>0</v>
      </c>
      <c r="I198" s="156">
        <v>43749</v>
      </c>
      <c r="J198" s="24" t="s">
        <v>737</v>
      </c>
      <c r="K198" s="157" t="s">
        <v>80</v>
      </c>
      <c r="L198" s="37" t="s">
        <v>605</v>
      </c>
    </row>
    <row r="199" spans="1:12" ht="115.5" x14ac:dyDescent="0.25">
      <c r="A199" s="14">
        <v>31</v>
      </c>
      <c r="B199" s="24" t="s">
        <v>738</v>
      </c>
      <c r="C199" s="154" t="s">
        <v>739</v>
      </c>
      <c r="D199" s="13" t="s">
        <v>740</v>
      </c>
      <c r="E199" s="37" t="s">
        <v>741</v>
      </c>
      <c r="F199" s="155">
        <v>995000</v>
      </c>
      <c r="G199" s="155">
        <v>0</v>
      </c>
      <c r="H199" s="155">
        <v>0</v>
      </c>
      <c r="I199" s="156">
        <v>43749</v>
      </c>
      <c r="J199" s="24" t="s">
        <v>742</v>
      </c>
      <c r="K199" s="157" t="s">
        <v>80</v>
      </c>
      <c r="L199" s="37" t="s">
        <v>605</v>
      </c>
    </row>
    <row r="200" spans="1:12" ht="115.5" x14ac:dyDescent="0.25">
      <c r="A200" s="14">
        <v>32</v>
      </c>
      <c r="B200" s="24" t="s">
        <v>606</v>
      </c>
      <c r="C200" s="154" t="s">
        <v>743</v>
      </c>
      <c r="D200" s="13" t="s">
        <v>744</v>
      </c>
      <c r="E200" s="37" t="s">
        <v>745</v>
      </c>
      <c r="F200" s="155">
        <v>836000</v>
      </c>
      <c r="G200" s="155">
        <v>0</v>
      </c>
      <c r="H200" s="155">
        <v>0</v>
      </c>
      <c r="I200" s="156">
        <v>43749</v>
      </c>
      <c r="J200" s="24" t="s">
        <v>746</v>
      </c>
      <c r="K200" s="157" t="s">
        <v>80</v>
      </c>
      <c r="L200" s="37" t="s">
        <v>605</v>
      </c>
    </row>
    <row r="201" spans="1:12" ht="115.5" x14ac:dyDescent="0.25">
      <c r="A201" s="14">
        <v>33</v>
      </c>
      <c r="B201" s="24" t="s">
        <v>747</v>
      </c>
      <c r="C201" s="154" t="s">
        <v>748</v>
      </c>
      <c r="D201" s="13" t="s">
        <v>749</v>
      </c>
      <c r="E201" s="37" t="s">
        <v>750</v>
      </c>
      <c r="F201" s="155">
        <v>247000</v>
      </c>
      <c r="G201" s="155">
        <v>0</v>
      </c>
      <c r="H201" s="155">
        <v>0</v>
      </c>
      <c r="I201" s="156">
        <v>43749</v>
      </c>
      <c r="J201" s="24" t="s">
        <v>751</v>
      </c>
      <c r="K201" s="157" t="s">
        <v>80</v>
      </c>
      <c r="L201" s="37" t="s">
        <v>605</v>
      </c>
    </row>
    <row r="202" spans="1:12" ht="115.5" x14ac:dyDescent="0.25">
      <c r="A202" s="14">
        <v>34</v>
      </c>
      <c r="B202" s="24" t="s">
        <v>752</v>
      </c>
      <c r="C202" s="154" t="s">
        <v>753</v>
      </c>
      <c r="D202" s="13" t="s">
        <v>754</v>
      </c>
      <c r="E202" s="37" t="s">
        <v>755</v>
      </c>
      <c r="F202" s="155">
        <v>1</v>
      </c>
      <c r="G202" s="155">
        <v>0</v>
      </c>
      <c r="H202" s="155">
        <v>2199.14</v>
      </c>
      <c r="I202" s="156">
        <v>43749</v>
      </c>
      <c r="J202" s="24" t="s">
        <v>756</v>
      </c>
      <c r="K202" s="157" t="s">
        <v>80</v>
      </c>
      <c r="L202" s="37" t="s">
        <v>605</v>
      </c>
    </row>
    <row r="203" spans="1:12" ht="115.5" x14ac:dyDescent="0.25">
      <c r="A203" s="14">
        <v>35</v>
      </c>
      <c r="B203" s="24" t="s">
        <v>657</v>
      </c>
      <c r="C203" s="154" t="s">
        <v>658</v>
      </c>
      <c r="D203" s="13" t="s">
        <v>757</v>
      </c>
      <c r="E203" s="37" t="s">
        <v>758</v>
      </c>
      <c r="F203" s="155">
        <v>36000</v>
      </c>
      <c r="G203" s="155">
        <v>0</v>
      </c>
      <c r="H203" s="155">
        <v>0</v>
      </c>
      <c r="I203" s="156">
        <v>43749</v>
      </c>
      <c r="J203" s="24" t="s">
        <v>759</v>
      </c>
      <c r="K203" s="157" t="s">
        <v>80</v>
      </c>
      <c r="L203" s="37" t="s">
        <v>605</v>
      </c>
    </row>
    <row r="204" spans="1:12" ht="115.5" x14ac:dyDescent="0.25">
      <c r="A204" s="14">
        <v>36</v>
      </c>
      <c r="B204" s="24" t="s">
        <v>665</v>
      </c>
      <c r="C204" s="154" t="s">
        <v>666</v>
      </c>
      <c r="D204" s="13" t="s">
        <v>760</v>
      </c>
      <c r="E204" s="37" t="s">
        <v>761</v>
      </c>
      <c r="F204" s="155">
        <v>86000</v>
      </c>
      <c r="G204" s="155">
        <v>0</v>
      </c>
      <c r="H204" s="155">
        <v>0</v>
      </c>
      <c r="I204" s="156">
        <v>43749</v>
      </c>
      <c r="J204" s="24" t="s">
        <v>762</v>
      </c>
      <c r="K204" s="157" t="s">
        <v>80</v>
      </c>
      <c r="L204" s="37" t="s">
        <v>605</v>
      </c>
    </row>
    <row r="205" spans="1:12" ht="115.5" x14ac:dyDescent="0.25">
      <c r="A205" s="14">
        <v>37</v>
      </c>
      <c r="B205" s="24" t="s">
        <v>763</v>
      </c>
      <c r="C205" s="154" t="s">
        <v>764</v>
      </c>
      <c r="D205" s="13" t="s">
        <v>765</v>
      </c>
      <c r="E205" s="37" t="s">
        <v>766</v>
      </c>
      <c r="F205" s="155">
        <v>99193.4</v>
      </c>
      <c r="G205" s="155">
        <v>99193.4</v>
      </c>
      <c r="H205" s="155">
        <v>0</v>
      </c>
      <c r="I205" s="156">
        <v>43749</v>
      </c>
      <c r="J205" s="24" t="s">
        <v>767</v>
      </c>
      <c r="K205" s="157" t="s">
        <v>80</v>
      </c>
      <c r="L205" s="37" t="s">
        <v>605</v>
      </c>
    </row>
    <row r="206" spans="1:12" ht="115.5" x14ac:dyDescent="0.25">
      <c r="A206" s="14">
        <v>38</v>
      </c>
      <c r="B206" s="24" t="s">
        <v>768</v>
      </c>
      <c r="C206" s="154" t="s">
        <v>769</v>
      </c>
      <c r="D206" s="13" t="s">
        <v>770</v>
      </c>
      <c r="E206" s="37" t="s">
        <v>771</v>
      </c>
      <c r="F206" s="155">
        <v>147000</v>
      </c>
      <c r="G206" s="155">
        <v>0</v>
      </c>
      <c r="H206" s="155">
        <v>0</v>
      </c>
      <c r="I206" s="156">
        <v>43749</v>
      </c>
      <c r="J206" s="24" t="s">
        <v>772</v>
      </c>
      <c r="K206" s="157" t="s">
        <v>80</v>
      </c>
      <c r="L206" s="37" t="s">
        <v>605</v>
      </c>
    </row>
    <row r="207" spans="1:12" ht="115.5" x14ac:dyDescent="0.25">
      <c r="A207" s="14">
        <v>39</v>
      </c>
      <c r="B207" s="24" t="s">
        <v>773</v>
      </c>
      <c r="C207" s="154" t="s">
        <v>774</v>
      </c>
      <c r="D207" s="13" t="s">
        <v>775</v>
      </c>
      <c r="E207" s="37" t="s">
        <v>776</v>
      </c>
      <c r="F207" s="155">
        <v>927000</v>
      </c>
      <c r="G207" s="155">
        <v>0</v>
      </c>
      <c r="H207" s="155">
        <v>0</v>
      </c>
      <c r="I207" s="156">
        <v>43749</v>
      </c>
      <c r="J207" s="24" t="s">
        <v>777</v>
      </c>
      <c r="K207" s="157" t="s">
        <v>80</v>
      </c>
      <c r="L207" s="37" t="s">
        <v>605</v>
      </c>
    </row>
    <row r="208" spans="1:12" ht="115.5" x14ac:dyDescent="0.25">
      <c r="A208" s="14">
        <v>40</v>
      </c>
      <c r="B208" s="24" t="s">
        <v>778</v>
      </c>
      <c r="C208" s="154" t="s">
        <v>779</v>
      </c>
      <c r="D208" s="13" t="s">
        <v>780</v>
      </c>
      <c r="E208" s="37" t="s">
        <v>781</v>
      </c>
      <c r="F208" s="155">
        <v>106000</v>
      </c>
      <c r="G208" s="155">
        <v>0</v>
      </c>
      <c r="H208" s="155">
        <v>0</v>
      </c>
      <c r="I208" s="156">
        <v>43749</v>
      </c>
      <c r="J208" s="24" t="s">
        <v>782</v>
      </c>
      <c r="K208" s="157" t="s">
        <v>80</v>
      </c>
      <c r="L208" s="37" t="s">
        <v>605</v>
      </c>
    </row>
    <row r="209" spans="1:12" ht="115.5" x14ac:dyDescent="0.25">
      <c r="A209" s="14">
        <v>41</v>
      </c>
      <c r="B209" s="24" t="s">
        <v>783</v>
      </c>
      <c r="C209" s="154" t="s">
        <v>779</v>
      </c>
      <c r="D209" s="13" t="s">
        <v>784</v>
      </c>
      <c r="E209" s="37" t="s">
        <v>785</v>
      </c>
      <c r="F209" s="155">
        <v>286000</v>
      </c>
      <c r="G209" s="155">
        <v>0</v>
      </c>
      <c r="H209" s="155">
        <v>0</v>
      </c>
      <c r="I209" s="156">
        <v>43749</v>
      </c>
      <c r="J209" s="24" t="s">
        <v>786</v>
      </c>
      <c r="K209" s="157" t="s">
        <v>80</v>
      </c>
      <c r="L209" s="37" t="s">
        <v>605</v>
      </c>
    </row>
    <row r="210" spans="1:12" ht="115.5" x14ac:dyDescent="0.25">
      <c r="A210" s="14">
        <v>42</v>
      </c>
      <c r="B210" s="24" t="s">
        <v>787</v>
      </c>
      <c r="C210" s="154" t="s">
        <v>788</v>
      </c>
      <c r="D210" s="13" t="s">
        <v>789</v>
      </c>
      <c r="E210" s="37" t="s">
        <v>736</v>
      </c>
      <c r="F210" s="155">
        <v>129000</v>
      </c>
      <c r="G210" s="155">
        <v>0</v>
      </c>
      <c r="H210" s="155">
        <v>0</v>
      </c>
      <c r="I210" s="156">
        <v>43749</v>
      </c>
      <c r="J210" s="24" t="s">
        <v>790</v>
      </c>
      <c r="K210" s="157" t="s">
        <v>80</v>
      </c>
      <c r="L210" s="37" t="s">
        <v>605</v>
      </c>
    </row>
    <row r="211" spans="1:12" ht="115.5" x14ac:dyDescent="0.25">
      <c r="A211" s="14">
        <v>43</v>
      </c>
      <c r="B211" s="24" t="s">
        <v>791</v>
      </c>
      <c r="C211" s="154" t="s">
        <v>753</v>
      </c>
      <c r="D211" s="13" t="s">
        <v>792</v>
      </c>
      <c r="E211" s="37" t="s">
        <v>793</v>
      </c>
      <c r="F211" s="155">
        <v>1</v>
      </c>
      <c r="G211" s="155">
        <v>1</v>
      </c>
      <c r="H211" s="155">
        <v>0</v>
      </c>
      <c r="I211" s="156">
        <v>43749</v>
      </c>
      <c r="J211" s="24" t="s">
        <v>794</v>
      </c>
      <c r="K211" s="157" t="s">
        <v>80</v>
      </c>
      <c r="L211" s="37" t="s">
        <v>605</v>
      </c>
    </row>
    <row r="212" spans="1:12" ht="115.5" x14ac:dyDescent="0.25">
      <c r="A212" s="14">
        <v>44</v>
      </c>
      <c r="B212" s="24" t="s">
        <v>795</v>
      </c>
      <c r="C212" s="154" t="s">
        <v>753</v>
      </c>
      <c r="D212" s="13" t="s">
        <v>796</v>
      </c>
      <c r="E212" s="37" t="s">
        <v>797</v>
      </c>
      <c r="F212" s="155">
        <v>1</v>
      </c>
      <c r="G212" s="155">
        <v>1</v>
      </c>
      <c r="H212" s="155">
        <v>0</v>
      </c>
      <c r="I212" s="156">
        <v>43749</v>
      </c>
      <c r="J212" s="24" t="s">
        <v>798</v>
      </c>
      <c r="K212" s="157" t="s">
        <v>80</v>
      </c>
      <c r="L212" s="37" t="s">
        <v>605</v>
      </c>
    </row>
    <row r="213" spans="1:12" ht="115.5" x14ac:dyDescent="0.25">
      <c r="A213" s="14">
        <v>45</v>
      </c>
      <c r="B213" s="24" t="s">
        <v>799</v>
      </c>
      <c r="C213" s="154" t="s">
        <v>739</v>
      </c>
      <c r="D213" s="13" t="s">
        <v>800</v>
      </c>
      <c r="E213" s="37" t="s">
        <v>801</v>
      </c>
      <c r="F213" s="155">
        <v>1093999</v>
      </c>
      <c r="G213" s="155">
        <v>204414.84</v>
      </c>
      <c r="H213" s="155">
        <v>0</v>
      </c>
      <c r="I213" s="156">
        <v>43749</v>
      </c>
      <c r="J213" s="24" t="s">
        <v>802</v>
      </c>
      <c r="K213" s="157" t="s">
        <v>80</v>
      </c>
      <c r="L213" s="37" t="s">
        <v>605</v>
      </c>
    </row>
    <row r="214" spans="1:12" ht="115.5" x14ac:dyDescent="0.25">
      <c r="A214" s="14">
        <v>46</v>
      </c>
      <c r="B214" s="24" t="s">
        <v>803</v>
      </c>
      <c r="C214" s="154" t="s">
        <v>804</v>
      </c>
      <c r="D214" s="13" t="s">
        <v>805</v>
      </c>
      <c r="E214" s="37" t="s">
        <v>806</v>
      </c>
      <c r="F214" s="155">
        <v>270349.08</v>
      </c>
      <c r="G214" s="155">
        <v>0</v>
      </c>
      <c r="H214" s="155">
        <v>0</v>
      </c>
      <c r="I214" s="156">
        <v>43748</v>
      </c>
      <c r="J214" s="24" t="s">
        <v>807</v>
      </c>
      <c r="K214" s="157" t="s">
        <v>80</v>
      </c>
      <c r="L214" s="37" t="s">
        <v>605</v>
      </c>
    </row>
    <row r="215" spans="1:12" ht="115.5" x14ac:dyDescent="0.25">
      <c r="A215" s="14">
        <v>47</v>
      </c>
      <c r="B215" s="24" t="s">
        <v>808</v>
      </c>
      <c r="C215" s="154" t="s">
        <v>809</v>
      </c>
      <c r="D215" s="13" t="s">
        <v>810</v>
      </c>
      <c r="E215" s="37" t="s">
        <v>811</v>
      </c>
      <c r="F215" s="155">
        <v>1184361</v>
      </c>
      <c r="G215" s="155">
        <v>0</v>
      </c>
      <c r="H215" s="155">
        <v>1726.94</v>
      </c>
      <c r="I215" s="156">
        <v>43748</v>
      </c>
      <c r="J215" s="24" t="s">
        <v>812</v>
      </c>
      <c r="K215" s="157" t="s">
        <v>80</v>
      </c>
      <c r="L215" s="37" t="s">
        <v>605</v>
      </c>
    </row>
    <row r="216" spans="1:12" ht="115.5" x14ac:dyDescent="0.25">
      <c r="A216" s="14">
        <v>48</v>
      </c>
      <c r="B216" s="24" t="s">
        <v>813</v>
      </c>
      <c r="C216" s="154" t="s">
        <v>814</v>
      </c>
      <c r="D216" s="13" t="s">
        <v>815</v>
      </c>
      <c r="E216" s="37" t="s">
        <v>816</v>
      </c>
      <c r="F216" s="155">
        <v>217541</v>
      </c>
      <c r="G216" s="155">
        <v>0</v>
      </c>
      <c r="H216" s="155">
        <v>1356.88</v>
      </c>
      <c r="I216" s="156">
        <v>43748</v>
      </c>
      <c r="J216" s="24" t="s">
        <v>817</v>
      </c>
      <c r="K216" s="157" t="s">
        <v>80</v>
      </c>
      <c r="L216" s="37" t="s">
        <v>605</v>
      </c>
    </row>
    <row r="217" spans="1:12" ht="115.5" x14ac:dyDescent="0.25">
      <c r="A217" s="14">
        <v>49</v>
      </c>
      <c r="B217" s="24" t="s">
        <v>818</v>
      </c>
      <c r="C217" s="154" t="s">
        <v>819</v>
      </c>
      <c r="D217" s="13" t="s">
        <v>820</v>
      </c>
      <c r="E217" s="37" t="s">
        <v>821</v>
      </c>
      <c r="F217" s="155">
        <v>1459370</v>
      </c>
      <c r="G217" s="155">
        <v>0</v>
      </c>
      <c r="H217" s="155">
        <v>1726.94</v>
      </c>
      <c r="I217" s="156">
        <v>43748</v>
      </c>
      <c r="J217" s="24" t="s">
        <v>822</v>
      </c>
      <c r="K217" s="157" t="s">
        <v>80</v>
      </c>
      <c r="L217" s="37" t="s">
        <v>605</v>
      </c>
    </row>
    <row r="218" spans="1:12" ht="102.75" x14ac:dyDescent="0.25">
      <c r="A218" s="14">
        <v>50</v>
      </c>
      <c r="B218" s="24" t="s">
        <v>823</v>
      </c>
      <c r="C218" s="154" t="s">
        <v>824</v>
      </c>
      <c r="D218" s="13" t="s">
        <v>825</v>
      </c>
      <c r="E218" s="37" t="s">
        <v>826</v>
      </c>
      <c r="F218" s="155">
        <v>1332900</v>
      </c>
      <c r="G218" s="155">
        <v>88860</v>
      </c>
      <c r="H218" s="155">
        <v>0</v>
      </c>
      <c r="I218" s="156">
        <v>43752</v>
      </c>
      <c r="J218" s="24" t="s">
        <v>827</v>
      </c>
      <c r="K218" s="157" t="s">
        <v>80</v>
      </c>
      <c r="L218" s="37" t="s">
        <v>605</v>
      </c>
    </row>
    <row r="219" spans="1:12" ht="115.5" x14ac:dyDescent="0.25">
      <c r="A219" s="14">
        <v>51</v>
      </c>
      <c r="B219" s="24" t="s">
        <v>828</v>
      </c>
      <c r="C219" s="154" t="s">
        <v>829</v>
      </c>
      <c r="D219" s="13" t="s">
        <v>830</v>
      </c>
      <c r="E219" s="37" t="s">
        <v>831</v>
      </c>
      <c r="F219" s="155">
        <v>2714350.01</v>
      </c>
      <c r="G219" s="155">
        <v>0</v>
      </c>
      <c r="H219" s="155">
        <v>0</v>
      </c>
      <c r="I219" s="156">
        <v>43752</v>
      </c>
      <c r="J219" s="24" t="s">
        <v>832</v>
      </c>
      <c r="K219" s="157" t="s">
        <v>80</v>
      </c>
      <c r="L219" s="37" t="s">
        <v>605</v>
      </c>
    </row>
    <row r="220" spans="1:12" ht="115.5" x14ac:dyDescent="0.25">
      <c r="A220" s="14">
        <v>52</v>
      </c>
      <c r="B220" s="24" t="s">
        <v>833</v>
      </c>
      <c r="C220" s="154" t="s">
        <v>829</v>
      </c>
      <c r="D220" s="13" t="s">
        <v>834</v>
      </c>
      <c r="E220" s="37" t="s">
        <v>835</v>
      </c>
      <c r="F220" s="155">
        <v>1492631.34</v>
      </c>
      <c r="G220" s="155">
        <v>0</v>
      </c>
      <c r="H220" s="155">
        <v>0</v>
      </c>
      <c r="I220" s="156">
        <v>43752</v>
      </c>
      <c r="J220" s="24" t="s">
        <v>836</v>
      </c>
      <c r="K220" s="157" t="s">
        <v>80</v>
      </c>
      <c r="L220" s="37" t="s">
        <v>605</v>
      </c>
    </row>
    <row r="221" spans="1:12" ht="102.75" x14ac:dyDescent="0.25">
      <c r="A221" s="14">
        <v>53</v>
      </c>
      <c r="B221" s="24" t="s">
        <v>837</v>
      </c>
      <c r="C221" s="154" t="s">
        <v>838</v>
      </c>
      <c r="D221" s="13" t="s">
        <v>839</v>
      </c>
      <c r="E221" s="37" t="s">
        <v>840</v>
      </c>
      <c r="F221" s="155">
        <v>1</v>
      </c>
      <c r="G221" s="155">
        <v>1</v>
      </c>
      <c r="H221" s="155">
        <v>0</v>
      </c>
      <c r="I221" s="156">
        <v>43752</v>
      </c>
      <c r="J221" s="24" t="s">
        <v>841</v>
      </c>
      <c r="K221" s="157" t="s">
        <v>80</v>
      </c>
      <c r="L221" s="37" t="s">
        <v>605</v>
      </c>
    </row>
    <row r="222" spans="1:12" ht="102.75" x14ac:dyDescent="0.25">
      <c r="A222" s="14">
        <v>54</v>
      </c>
      <c r="B222" s="24" t="s">
        <v>842</v>
      </c>
      <c r="C222" s="154" t="s">
        <v>843</v>
      </c>
      <c r="D222" s="13" t="s">
        <v>844</v>
      </c>
      <c r="E222" s="37" t="s">
        <v>845</v>
      </c>
      <c r="F222" s="155">
        <v>305570</v>
      </c>
      <c r="G222" s="155">
        <v>0</v>
      </c>
      <c r="H222" s="155">
        <v>0</v>
      </c>
      <c r="I222" s="156">
        <v>43752</v>
      </c>
      <c r="J222" s="24" t="s">
        <v>846</v>
      </c>
      <c r="K222" s="157" t="s">
        <v>80</v>
      </c>
      <c r="L222" s="37" t="s">
        <v>605</v>
      </c>
    </row>
    <row r="223" spans="1:12" ht="102.75" x14ac:dyDescent="0.25">
      <c r="A223" s="14">
        <v>55</v>
      </c>
      <c r="B223" s="24" t="s">
        <v>847</v>
      </c>
      <c r="C223" s="154" t="s">
        <v>848</v>
      </c>
      <c r="D223" s="13" t="s">
        <v>849</v>
      </c>
      <c r="E223" s="37" t="s">
        <v>850</v>
      </c>
      <c r="F223" s="155">
        <v>668000</v>
      </c>
      <c r="G223" s="155">
        <v>0</v>
      </c>
      <c r="H223" s="155">
        <v>0</v>
      </c>
      <c r="I223" s="156">
        <v>43752</v>
      </c>
      <c r="J223" s="24" t="s">
        <v>851</v>
      </c>
      <c r="K223" s="157" t="s">
        <v>80</v>
      </c>
      <c r="L223" s="37" t="s">
        <v>605</v>
      </c>
    </row>
    <row r="224" spans="1:12" ht="128.25" x14ac:dyDescent="0.25">
      <c r="A224" s="14">
        <v>56</v>
      </c>
      <c r="B224" s="24" t="s">
        <v>852</v>
      </c>
      <c r="C224" s="154" t="s">
        <v>853</v>
      </c>
      <c r="D224" s="13" t="s">
        <v>854</v>
      </c>
      <c r="E224" s="37" t="s">
        <v>855</v>
      </c>
      <c r="F224" s="155">
        <v>471400</v>
      </c>
      <c r="G224" s="155">
        <v>0</v>
      </c>
      <c r="H224" s="155">
        <v>0</v>
      </c>
      <c r="I224" s="156">
        <v>43752</v>
      </c>
      <c r="J224" s="24" t="s">
        <v>856</v>
      </c>
      <c r="K224" s="157" t="s">
        <v>80</v>
      </c>
      <c r="L224" s="37" t="s">
        <v>605</v>
      </c>
    </row>
    <row r="225" spans="1:12" ht="115.5" x14ac:dyDescent="0.25">
      <c r="A225" s="14">
        <v>57</v>
      </c>
      <c r="B225" s="24" t="s">
        <v>857</v>
      </c>
      <c r="C225" s="154" t="s">
        <v>829</v>
      </c>
      <c r="D225" s="13" t="s">
        <v>858</v>
      </c>
      <c r="E225" s="37" t="s">
        <v>859</v>
      </c>
      <c r="F225" s="155">
        <v>624000</v>
      </c>
      <c r="G225" s="155">
        <v>41599.919999999998</v>
      </c>
      <c r="H225" s="155">
        <v>0</v>
      </c>
      <c r="I225" s="156">
        <v>43752</v>
      </c>
      <c r="J225" s="24" t="s">
        <v>860</v>
      </c>
      <c r="K225" s="157" t="s">
        <v>80</v>
      </c>
      <c r="L225" s="37" t="s">
        <v>605</v>
      </c>
    </row>
    <row r="226" spans="1:12" ht="102.75" x14ac:dyDescent="0.25">
      <c r="A226" s="14">
        <v>58</v>
      </c>
      <c r="B226" s="24" t="s">
        <v>861</v>
      </c>
      <c r="C226" s="154" t="s">
        <v>862</v>
      </c>
      <c r="D226" s="13" t="s">
        <v>863</v>
      </c>
      <c r="E226" s="37" t="s">
        <v>864</v>
      </c>
      <c r="F226" s="155">
        <v>1025800</v>
      </c>
      <c r="G226" s="155">
        <v>89730.4</v>
      </c>
      <c r="H226" s="155">
        <v>0</v>
      </c>
      <c r="I226" s="156">
        <v>43752</v>
      </c>
      <c r="J226" s="24" t="s">
        <v>865</v>
      </c>
      <c r="K226" s="157" t="s">
        <v>80</v>
      </c>
      <c r="L226" s="37" t="s">
        <v>605</v>
      </c>
    </row>
    <row r="227" spans="1:12" ht="102.75" x14ac:dyDescent="0.25">
      <c r="A227" s="14">
        <v>59</v>
      </c>
      <c r="B227" s="24" t="s">
        <v>866</v>
      </c>
      <c r="C227" s="154" t="s">
        <v>867</v>
      </c>
      <c r="D227" s="13" t="s">
        <v>868</v>
      </c>
      <c r="E227" s="37" t="s">
        <v>869</v>
      </c>
      <c r="F227" s="155">
        <v>966866</v>
      </c>
      <c r="G227" s="155">
        <v>0</v>
      </c>
      <c r="H227" s="155">
        <v>0</v>
      </c>
      <c r="I227" s="156">
        <v>43752</v>
      </c>
      <c r="J227" s="24" t="s">
        <v>870</v>
      </c>
      <c r="K227" s="157" t="s">
        <v>80</v>
      </c>
      <c r="L227" s="37" t="s">
        <v>605</v>
      </c>
    </row>
    <row r="228" spans="1:12" ht="115.5" x14ac:dyDescent="0.25">
      <c r="A228" s="14">
        <v>60</v>
      </c>
      <c r="B228" s="24" t="s">
        <v>871</v>
      </c>
      <c r="C228" s="154" t="s">
        <v>829</v>
      </c>
      <c r="D228" s="13" t="s">
        <v>872</v>
      </c>
      <c r="E228" s="37" t="s">
        <v>873</v>
      </c>
      <c r="F228" s="155">
        <v>815000</v>
      </c>
      <c r="G228" s="155">
        <v>0</v>
      </c>
      <c r="H228" s="155">
        <v>0</v>
      </c>
      <c r="I228" s="156">
        <v>43752</v>
      </c>
      <c r="J228" s="24" t="s">
        <v>874</v>
      </c>
      <c r="K228" s="157" t="s">
        <v>80</v>
      </c>
      <c r="L228" s="37" t="s">
        <v>605</v>
      </c>
    </row>
    <row r="229" spans="1:12" ht="102.75" x14ac:dyDescent="0.25">
      <c r="A229" s="14">
        <v>61</v>
      </c>
      <c r="B229" s="24" t="s">
        <v>875</v>
      </c>
      <c r="C229" s="154" t="s">
        <v>876</v>
      </c>
      <c r="D229" s="13" t="s">
        <v>877</v>
      </c>
      <c r="E229" s="37" t="s">
        <v>878</v>
      </c>
      <c r="F229" s="155">
        <v>20960</v>
      </c>
      <c r="G229" s="155">
        <v>20960</v>
      </c>
      <c r="H229" s="155">
        <v>0</v>
      </c>
      <c r="I229" s="156">
        <v>43752</v>
      </c>
      <c r="J229" s="24" t="s">
        <v>879</v>
      </c>
      <c r="K229" s="157" t="s">
        <v>80</v>
      </c>
      <c r="L229" s="37" t="s">
        <v>605</v>
      </c>
    </row>
    <row r="230" spans="1:12" ht="102.75" x14ac:dyDescent="0.25">
      <c r="A230" s="14">
        <v>62</v>
      </c>
      <c r="B230" s="24" t="s">
        <v>880</v>
      </c>
      <c r="C230" s="154" t="s">
        <v>829</v>
      </c>
      <c r="D230" s="13" t="s">
        <v>881</v>
      </c>
      <c r="E230" s="37" t="s">
        <v>882</v>
      </c>
      <c r="F230" s="155">
        <v>1</v>
      </c>
      <c r="G230" s="155">
        <v>1</v>
      </c>
      <c r="H230" s="155">
        <v>0</v>
      </c>
      <c r="I230" s="156">
        <v>43752</v>
      </c>
      <c r="J230" s="24" t="s">
        <v>883</v>
      </c>
      <c r="K230" s="157" t="s">
        <v>80</v>
      </c>
      <c r="L230" s="37" t="s">
        <v>605</v>
      </c>
    </row>
    <row r="231" spans="1:12" ht="102.75" x14ac:dyDescent="0.25">
      <c r="A231" s="14">
        <v>63</v>
      </c>
      <c r="B231" s="24" t="s">
        <v>884</v>
      </c>
      <c r="C231" s="154" t="s">
        <v>885</v>
      </c>
      <c r="D231" s="13" t="s">
        <v>886</v>
      </c>
      <c r="E231" s="37" t="s">
        <v>887</v>
      </c>
      <c r="F231" s="155">
        <v>26350</v>
      </c>
      <c r="G231" s="155">
        <v>26350</v>
      </c>
      <c r="H231" s="155">
        <v>0</v>
      </c>
      <c r="I231" s="156">
        <v>43752</v>
      </c>
      <c r="J231" s="24" t="s">
        <v>888</v>
      </c>
      <c r="K231" s="157" t="s">
        <v>80</v>
      </c>
      <c r="L231" s="37" t="s">
        <v>605</v>
      </c>
    </row>
    <row r="232" spans="1:12" ht="90" x14ac:dyDescent="0.25">
      <c r="A232" s="14">
        <v>64</v>
      </c>
      <c r="B232" s="24" t="s">
        <v>889</v>
      </c>
      <c r="C232" s="154" t="s">
        <v>890</v>
      </c>
      <c r="D232" s="13" t="s">
        <v>891</v>
      </c>
      <c r="E232" s="37" t="s">
        <v>892</v>
      </c>
      <c r="F232" s="25">
        <v>1</v>
      </c>
      <c r="G232" s="25">
        <v>1</v>
      </c>
      <c r="H232" s="25">
        <v>0</v>
      </c>
      <c r="I232" s="26">
        <v>43749</v>
      </c>
      <c r="J232" s="24" t="s">
        <v>893</v>
      </c>
      <c r="K232" s="157" t="s">
        <v>80</v>
      </c>
      <c r="L232" s="37" t="s">
        <v>605</v>
      </c>
    </row>
    <row r="233" spans="1:12" ht="90" x14ac:dyDescent="0.25">
      <c r="A233" s="14">
        <v>65</v>
      </c>
      <c r="B233" s="24" t="s">
        <v>752</v>
      </c>
      <c r="C233" s="154" t="s">
        <v>894</v>
      </c>
      <c r="D233" s="13" t="s">
        <v>895</v>
      </c>
      <c r="E233" s="37" t="s">
        <v>896</v>
      </c>
      <c r="F233" s="25">
        <v>1</v>
      </c>
      <c r="G233" s="25">
        <v>1</v>
      </c>
      <c r="H233" s="25">
        <v>0</v>
      </c>
      <c r="I233" s="26">
        <v>43749</v>
      </c>
      <c r="J233" s="24" t="s">
        <v>893</v>
      </c>
      <c r="K233" s="157" t="s">
        <v>80</v>
      </c>
      <c r="L233" s="37" t="s">
        <v>605</v>
      </c>
    </row>
    <row r="234" spans="1:12" ht="90" x14ac:dyDescent="0.25">
      <c r="A234" s="14">
        <v>66</v>
      </c>
      <c r="B234" s="24" t="s">
        <v>752</v>
      </c>
      <c r="C234" s="154" t="s">
        <v>897</v>
      </c>
      <c r="D234" s="13" t="s">
        <v>898</v>
      </c>
      <c r="E234" s="37" t="s">
        <v>899</v>
      </c>
      <c r="F234" s="25">
        <v>1</v>
      </c>
      <c r="G234" s="25">
        <v>1</v>
      </c>
      <c r="H234" s="25">
        <v>0</v>
      </c>
      <c r="I234" s="26">
        <v>43749</v>
      </c>
      <c r="J234" s="24" t="s">
        <v>893</v>
      </c>
      <c r="K234" s="157" t="s">
        <v>80</v>
      </c>
      <c r="L234" s="37" t="s">
        <v>605</v>
      </c>
    </row>
    <row r="235" spans="1:12" ht="90" x14ac:dyDescent="0.25">
      <c r="A235" s="14">
        <v>67</v>
      </c>
      <c r="B235" s="24" t="s">
        <v>752</v>
      </c>
      <c r="C235" s="154" t="s">
        <v>900</v>
      </c>
      <c r="D235" s="13" t="s">
        <v>901</v>
      </c>
      <c r="E235" s="37" t="s">
        <v>902</v>
      </c>
      <c r="F235" s="25">
        <v>1</v>
      </c>
      <c r="G235" s="25">
        <v>1</v>
      </c>
      <c r="H235" s="25">
        <v>0</v>
      </c>
      <c r="I235" s="26">
        <v>43749</v>
      </c>
      <c r="J235" s="24" t="s">
        <v>893</v>
      </c>
      <c r="K235" s="157" t="s">
        <v>80</v>
      </c>
      <c r="L235" s="37" t="s">
        <v>605</v>
      </c>
    </row>
    <row r="236" spans="1:12" ht="128.25" x14ac:dyDescent="0.25">
      <c r="A236" s="14">
        <v>68</v>
      </c>
      <c r="B236" s="125" t="s">
        <v>903</v>
      </c>
      <c r="C236" s="125" t="s">
        <v>904</v>
      </c>
      <c r="D236" s="94" t="s">
        <v>905</v>
      </c>
      <c r="E236" s="37" t="s">
        <v>906</v>
      </c>
      <c r="F236" s="158">
        <v>6875575</v>
      </c>
      <c r="G236" s="158">
        <v>6875575</v>
      </c>
      <c r="H236" s="159">
        <v>0</v>
      </c>
      <c r="I236" s="160">
        <v>2008</v>
      </c>
      <c r="J236" s="24" t="s">
        <v>907</v>
      </c>
      <c r="K236" s="157" t="s">
        <v>80</v>
      </c>
      <c r="L236" s="37" t="s">
        <v>605</v>
      </c>
    </row>
    <row r="237" spans="1:12" ht="128.25" x14ac:dyDescent="0.25">
      <c r="A237" s="14">
        <v>69</v>
      </c>
      <c r="B237" s="125" t="s">
        <v>908</v>
      </c>
      <c r="C237" s="125" t="s">
        <v>909</v>
      </c>
      <c r="D237" s="10" t="s">
        <v>910</v>
      </c>
      <c r="E237" s="37" t="s">
        <v>911</v>
      </c>
      <c r="F237" s="158">
        <v>1880259</v>
      </c>
      <c r="G237" s="158">
        <v>1880259</v>
      </c>
      <c r="H237" s="159">
        <v>0</v>
      </c>
      <c r="I237" s="160">
        <v>2009</v>
      </c>
      <c r="J237" s="24" t="s">
        <v>912</v>
      </c>
      <c r="K237" s="157" t="s">
        <v>80</v>
      </c>
      <c r="L237" s="37" t="s">
        <v>605</v>
      </c>
    </row>
    <row r="238" spans="1:12" ht="77.25" x14ac:dyDescent="0.25">
      <c r="A238" s="14">
        <v>70</v>
      </c>
      <c r="B238" s="125" t="s">
        <v>913</v>
      </c>
      <c r="C238" s="125" t="s">
        <v>914</v>
      </c>
      <c r="D238" s="10" t="s">
        <v>915</v>
      </c>
      <c r="E238" s="37" t="s">
        <v>916</v>
      </c>
      <c r="F238" s="158">
        <v>5116340</v>
      </c>
      <c r="G238" s="158">
        <v>5116340</v>
      </c>
      <c r="H238" s="159">
        <v>0</v>
      </c>
      <c r="I238" s="160">
        <v>2008</v>
      </c>
      <c r="J238" s="24" t="s">
        <v>917</v>
      </c>
      <c r="K238" s="157" t="s">
        <v>80</v>
      </c>
      <c r="L238" s="37" t="s">
        <v>605</v>
      </c>
    </row>
    <row r="239" spans="1:12" ht="77.25" x14ac:dyDescent="0.25">
      <c r="A239" s="14">
        <v>71</v>
      </c>
      <c r="B239" s="125" t="s">
        <v>918</v>
      </c>
      <c r="C239" s="125" t="s">
        <v>475</v>
      </c>
      <c r="D239" s="10" t="s">
        <v>919</v>
      </c>
      <c r="E239" s="37" t="s">
        <v>920</v>
      </c>
      <c r="F239" s="158">
        <v>5345037</v>
      </c>
      <c r="G239" s="158">
        <v>5345037</v>
      </c>
      <c r="H239" s="159">
        <v>0</v>
      </c>
      <c r="I239" s="160">
        <v>2008</v>
      </c>
      <c r="J239" s="24" t="s">
        <v>921</v>
      </c>
      <c r="K239" s="157" t="s">
        <v>80</v>
      </c>
      <c r="L239" s="37" t="s">
        <v>605</v>
      </c>
    </row>
    <row r="240" spans="1:12" ht="128.25" x14ac:dyDescent="0.25">
      <c r="A240" s="14">
        <v>72</v>
      </c>
      <c r="B240" s="161" t="s">
        <v>922</v>
      </c>
      <c r="C240" s="161" t="s">
        <v>923</v>
      </c>
      <c r="D240" s="10" t="s">
        <v>924</v>
      </c>
      <c r="E240" s="37" t="s">
        <v>925</v>
      </c>
      <c r="F240" s="158">
        <v>6050000</v>
      </c>
      <c r="G240" s="158">
        <v>6050000</v>
      </c>
      <c r="H240" s="159">
        <v>0</v>
      </c>
      <c r="I240" s="160">
        <v>2009</v>
      </c>
      <c r="J240" s="24" t="s">
        <v>926</v>
      </c>
      <c r="K240" s="157" t="s">
        <v>80</v>
      </c>
      <c r="L240" s="37" t="s">
        <v>605</v>
      </c>
    </row>
    <row r="241" spans="1:12" ht="76.5" x14ac:dyDescent="0.25">
      <c r="A241" s="14">
        <v>73</v>
      </c>
      <c r="B241" s="91" t="s">
        <v>927</v>
      </c>
      <c r="C241" s="90" t="s">
        <v>928</v>
      </c>
      <c r="D241" s="162" t="s">
        <v>929</v>
      </c>
      <c r="E241" s="37" t="s">
        <v>930</v>
      </c>
      <c r="F241" s="158">
        <v>0</v>
      </c>
      <c r="G241" s="158">
        <v>0</v>
      </c>
      <c r="H241" s="159">
        <v>0</v>
      </c>
      <c r="I241" s="160">
        <v>2016</v>
      </c>
      <c r="J241" s="37" t="s">
        <v>931</v>
      </c>
      <c r="K241" s="157" t="s">
        <v>80</v>
      </c>
      <c r="L241" s="37" t="s">
        <v>605</v>
      </c>
    </row>
    <row r="242" spans="1:12" ht="76.5" x14ac:dyDescent="0.25">
      <c r="A242" s="14">
        <v>74</v>
      </c>
      <c r="B242" s="91" t="s">
        <v>932</v>
      </c>
      <c r="C242" s="90" t="s">
        <v>933</v>
      </c>
      <c r="D242" s="162" t="s">
        <v>934</v>
      </c>
      <c r="E242" s="37" t="s">
        <v>935</v>
      </c>
      <c r="F242" s="158">
        <v>0</v>
      </c>
      <c r="G242" s="158">
        <v>0</v>
      </c>
      <c r="H242" s="159">
        <v>0</v>
      </c>
      <c r="I242" s="160">
        <v>2016</v>
      </c>
      <c r="J242" s="37" t="s">
        <v>936</v>
      </c>
      <c r="K242" s="157" t="s">
        <v>80</v>
      </c>
      <c r="L242" s="37" t="s">
        <v>605</v>
      </c>
    </row>
    <row r="243" spans="1:12" ht="76.5" x14ac:dyDescent="0.25">
      <c r="A243" s="14">
        <v>75</v>
      </c>
      <c r="B243" s="163" t="s">
        <v>937</v>
      </c>
      <c r="C243" s="90" t="s">
        <v>938</v>
      </c>
      <c r="D243" s="164" t="s">
        <v>939</v>
      </c>
      <c r="E243" s="37" t="s">
        <v>940</v>
      </c>
      <c r="F243" s="158">
        <v>0</v>
      </c>
      <c r="G243" s="158">
        <v>0</v>
      </c>
      <c r="H243" s="159">
        <v>0</v>
      </c>
      <c r="I243" s="160">
        <v>2016</v>
      </c>
      <c r="J243" s="37" t="s">
        <v>941</v>
      </c>
      <c r="K243" s="157" t="s">
        <v>80</v>
      </c>
      <c r="L243" s="37" t="s">
        <v>605</v>
      </c>
    </row>
    <row r="244" spans="1:12" ht="76.5" x14ac:dyDescent="0.25">
      <c r="A244" s="14">
        <v>76</v>
      </c>
      <c r="B244" s="163" t="s">
        <v>942</v>
      </c>
      <c r="C244" s="90" t="s">
        <v>943</v>
      </c>
      <c r="D244" s="164" t="s">
        <v>944</v>
      </c>
      <c r="E244" s="37" t="s">
        <v>945</v>
      </c>
      <c r="F244" s="158">
        <v>0</v>
      </c>
      <c r="G244" s="158">
        <v>0</v>
      </c>
      <c r="H244" s="159">
        <v>0</v>
      </c>
      <c r="I244" s="160">
        <v>2016</v>
      </c>
      <c r="J244" s="37" t="s">
        <v>946</v>
      </c>
      <c r="K244" s="157" t="s">
        <v>80</v>
      </c>
      <c r="L244" s="37" t="s">
        <v>605</v>
      </c>
    </row>
    <row r="245" spans="1:12" ht="76.5" x14ac:dyDescent="0.25">
      <c r="A245" s="14">
        <v>77</v>
      </c>
      <c r="B245" s="163" t="s">
        <v>947</v>
      </c>
      <c r="C245" s="90" t="s">
        <v>938</v>
      </c>
      <c r="D245" s="164" t="s">
        <v>948</v>
      </c>
      <c r="E245" s="37" t="s">
        <v>949</v>
      </c>
      <c r="F245" s="158">
        <v>0</v>
      </c>
      <c r="G245" s="158">
        <v>0</v>
      </c>
      <c r="H245" s="159">
        <v>0</v>
      </c>
      <c r="I245" s="160">
        <v>2016</v>
      </c>
      <c r="J245" s="37" t="s">
        <v>950</v>
      </c>
      <c r="K245" s="157" t="s">
        <v>80</v>
      </c>
      <c r="L245" s="37" t="s">
        <v>605</v>
      </c>
    </row>
    <row r="246" spans="1:12" ht="76.5" x14ac:dyDescent="0.25">
      <c r="A246" s="14">
        <v>78</v>
      </c>
      <c r="B246" s="163" t="s">
        <v>951</v>
      </c>
      <c r="C246" s="90" t="s">
        <v>943</v>
      </c>
      <c r="D246" s="164" t="s">
        <v>952</v>
      </c>
      <c r="E246" s="37" t="s">
        <v>945</v>
      </c>
      <c r="F246" s="158">
        <v>0</v>
      </c>
      <c r="G246" s="158">
        <v>0</v>
      </c>
      <c r="H246" s="159">
        <v>0</v>
      </c>
      <c r="I246" s="160">
        <v>2016</v>
      </c>
      <c r="J246" s="37" t="s">
        <v>953</v>
      </c>
      <c r="K246" s="157" t="s">
        <v>80</v>
      </c>
      <c r="L246" s="37" t="s">
        <v>605</v>
      </c>
    </row>
    <row r="247" spans="1:12" x14ac:dyDescent="0.25">
      <c r="A247" s="1"/>
      <c r="B247" s="130" t="s">
        <v>82</v>
      </c>
      <c r="C247" s="1"/>
      <c r="D247" s="1"/>
      <c r="E247" s="1"/>
      <c r="F247" s="1"/>
      <c r="G247" s="1"/>
      <c r="H247" s="1"/>
      <c r="I247" s="1"/>
      <c r="J247" s="1"/>
      <c r="K247" s="1"/>
      <c r="L247" s="1"/>
    </row>
    <row r="248" spans="1:12" ht="15.75" x14ac:dyDescent="0.25">
      <c r="A248" s="827" t="s">
        <v>5697</v>
      </c>
      <c r="B248" s="828"/>
      <c r="C248" s="828"/>
      <c r="D248" s="828"/>
      <c r="E248" s="828"/>
      <c r="F248" s="828"/>
      <c r="G248" s="828"/>
      <c r="H248" s="828"/>
      <c r="I248" s="828"/>
      <c r="J248" s="828"/>
      <c r="K248" s="828"/>
      <c r="L248" s="829"/>
    </row>
    <row r="249" spans="1:12" ht="63.75" x14ac:dyDescent="0.25">
      <c r="A249" s="1">
        <v>1</v>
      </c>
      <c r="B249" s="24" t="s">
        <v>954</v>
      </c>
      <c r="C249" s="28" t="s">
        <v>955</v>
      </c>
      <c r="D249" s="24" t="s">
        <v>956</v>
      </c>
      <c r="E249" s="37" t="s">
        <v>957</v>
      </c>
      <c r="F249" s="12">
        <v>0</v>
      </c>
      <c r="G249" s="12">
        <v>0</v>
      </c>
      <c r="H249" s="25">
        <v>2539823</v>
      </c>
      <c r="I249" s="26">
        <v>40435</v>
      </c>
      <c r="J249" s="37" t="s">
        <v>958</v>
      </c>
      <c r="K249" s="28" t="s">
        <v>959</v>
      </c>
      <c r="L249" s="28" t="s">
        <v>74</v>
      </c>
    </row>
    <row r="250" spans="1:12" ht="127.5" x14ac:dyDescent="0.25">
      <c r="A250" s="1">
        <v>2</v>
      </c>
      <c r="B250" s="24" t="s">
        <v>960</v>
      </c>
      <c r="C250" s="28" t="s">
        <v>955</v>
      </c>
      <c r="D250" s="24" t="s">
        <v>961</v>
      </c>
      <c r="E250" s="37" t="s">
        <v>962</v>
      </c>
      <c r="F250" s="12">
        <v>0</v>
      </c>
      <c r="G250" s="12">
        <v>0</v>
      </c>
      <c r="H250" s="88">
        <v>0</v>
      </c>
      <c r="I250" s="26">
        <v>41943</v>
      </c>
      <c r="J250" s="37" t="s">
        <v>963</v>
      </c>
      <c r="K250" s="28" t="s">
        <v>959</v>
      </c>
      <c r="L250" s="28" t="s">
        <v>74</v>
      </c>
    </row>
    <row r="251" spans="1:12" ht="102" x14ac:dyDescent="0.25">
      <c r="A251" s="1">
        <v>3</v>
      </c>
      <c r="B251" s="24" t="s">
        <v>964</v>
      </c>
      <c r="C251" s="24" t="s">
        <v>965</v>
      </c>
      <c r="D251" s="24" t="s">
        <v>966</v>
      </c>
      <c r="E251" s="37" t="s">
        <v>967</v>
      </c>
      <c r="F251" s="25">
        <v>2068013.93</v>
      </c>
      <c r="G251" s="25">
        <v>1093971.32</v>
      </c>
      <c r="H251" s="25">
        <v>5074761</v>
      </c>
      <c r="I251" s="26">
        <v>40350</v>
      </c>
      <c r="J251" s="37" t="s">
        <v>968</v>
      </c>
      <c r="K251" s="28" t="s">
        <v>959</v>
      </c>
      <c r="L251" s="24" t="s">
        <v>969</v>
      </c>
    </row>
    <row r="252" spans="1:12" ht="77.25" x14ac:dyDescent="0.25">
      <c r="A252" s="1">
        <v>4</v>
      </c>
      <c r="B252" s="24" t="s">
        <v>970</v>
      </c>
      <c r="C252" s="11" t="s">
        <v>971</v>
      </c>
      <c r="D252" s="24" t="s">
        <v>972</v>
      </c>
      <c r="E252" s="37" t="s">
        <v>973</v>
      </c>
      <c r="F252" s="25">
        <v>73795.08</v>
      </c>
      <c r="G252" s="25">
        <v>35846.19</v>
      </c>
      <c r="H252" s="25">
        <v>218493.06</v>
      </c>
      <c r="I252" s="26">
        <v>40626</v>
      </c>
      <c r="J252" s="37" t="s">
        <v>974</v>
      </c>
      <c r="K252" s="28" t="s">
        <v>959</v>
      </c>
      <c r="L252" s="24" t="s">
        <v>975</v>
      </c>
    </row>
    <row r="253" spans="1:12" ht="76.5" x14ac:dyDescent="0.25">
      <c r="A253" s="1">
        <v>5</v>
      </c>
      <c r="B253" s="24" t="s">
        <v>954</v>
      </c>
      <c r="C253" s="24" t="s">
        <v>976</v>
      </c>
      <c r="D253" s="24" t="s">
        <v>977</v>
      </c>
      <c r="E253" s="37" t="s">
        <v>978</v>
      </c>
      <c r="F253" s="25">
        <v>7391.48</v>
      </c>
      <c r="G253" s="25">
        <v>7391.48</v>
      </c>
      <c r="H253" s="28">
        <v>5674120.1799999997</v>
      </c>
      <c r="I253" s="26">
        <v>41127</v>
      </c>
      <c r="J253" s="37" t="s">
        <v>979</v>
      </c>
      <c r="K253" s="28" t="s">
        <v>959</v>
      </c>
      <c r="L253" s="24" t="s">
        <v>980</v>
      </c>
    </row>
    <row r="254" spans="1:12" ht="51.75" x14ac:dyDescent="0.25">
      <c r="A254" s="1">
        <v>6</v>
      </c>
      <c r="B254" s="125" t="s">
        <v>436</v>
      </c>
      <c r="C254" s="24" t="s">
        <v>981</v>
      </c>
      <c r="D254" s="13" t="s">
        <v>74</v>
      </c>
      <c r="E254" s="37" t="s">
        <v>982</v>
      </c>
      <c r="F254" s="25">
        <v>7597222.9199999999</v>
      </c>
      <c r="G254" s="25">
        <v>5988750.3700000001</v>
      </c>
      <c r="H254" s="82">
        <v>0</v>
      </c>
      <c r="I254" s="26">
        <v>1995</v>
      </c>
      <c r="J254" s="37" t="s">
        <v>983</v>
      </c>
      <c r="K254" s="28" t="s">
        <v>959</v>
      </c>
      <c r="L254" s="24" t="s">
        <v>984</v>
      </c>
    </row>
    <row r="255" spans="1:12" ht="76.5" x14ac:dyDescent="0.25">
      <c r="A255" s="1">
        <v>7</v>
      </c>
      <c r="B255" s="125" t="s">
        <v>436</v>
      </c>
      <c r="C255" s="24" t="s">
        <v>985</v>
      </c>
      <c r="D255" s="24" t="s">
        <v>986</v>
      </c>
      <c r="E255" s="37" t="s">
        <v>987</v>
      </c>
      <c r="F255" s="25">
        <v>10739864.720000001</v>
      </c>
      <c r="G255" s="25">
        <v>10739864.720000001</v>
      </c>
      <c r="H255" s="28">
        <v>15848778.98</v>
      </c>
      <c r="I255" s="26">
        <v>40435</v>
      </c>
      <c r="J255" s="37" t="s">
        <v>988</v>
      </c>
      <c r="K255" s="28" t="s">
        <v>959</v>
      </c>
      <c r="L255" s="24" t="s">
        <v>989</v>
      </c>
    </row>
    <row r="256" spans="1:12" ht="76.5" x14ac:dyDescent="0.25">
      <c r="A256" s="1">
        <v>8</v>
      </c>
      <c r="B256" s="125" t="s">
        <v>96</v>
      </c>
      <c r="C256" s="24" t="s">
        <v>985</v>
      </c>
      <c r="D256" s="24" t="s">
        <v>990</v>
      </c>
      <c r="E256" s="37" t="s">
        <v>991</v>
      </c>
      <c r="F256" s="25">
        <v>331122.56</v>
      </c>
      <c r="G256" s="25">
        <v>331122.56</v>
      </c>
      <c r="H256" s="25">
        <v>210450</v>
      </c>
      <c r="I256" s="26">
        <v>40435</v>
      </c>
      <c r="J256" s="37" t="s">
        <v>992</v>
      </c>
      <c r="K256" s="28" t="s">
        <v>959</v>
      </c>
      <c r="L256" s="24" t="s">
        <v>989</v>
      </c>
    </row>
    <row r="257" spans="1:12" ht="76.5" x14ac:dyDescent="0.25">
      <c r="A257" s="1">
        <v>9</v>
      </c>
      <c r="B257" s="125" t="s">
        <v>436</v>
      </c>
      <c r="C257" s="125" t="s">
        <v>993</v>
      </c>
      <c r="D257" s="24" t="s">
        <v>994</v>
      </c>
      <c r="E257" s="37" t="s">
        <v>995</v>
      </c>
      <c r="F257" s="158">
        <v>5968432.3200000003</v>
      </c>
      <c r="G257" s="158">
        <v>4480490.26</v>
      </c>
      <c r="H257" s="28">
        <v>10179595.140000001</v>
      </c>
      <c r="I257" s="165">
        <v>40613</v>
      </c>
      <c r="J257" s="37" t="s">
        <v>996</v>
      </c>
      <c r="K257" s="28" t="s">
        <v>959</v>
      </c>
      <c r="L257" s="24" t="s">
        <v>997</v>
      </c>
    </row>
    <row r="258" spans="1:12" ht="76.5" x14ac:dyDescent="0.25">
      <c r="A258" s="1">
        <v>10</v>
      </c>
      <c r="B258" s="125" t="s">
        <v>96</v>
      </c>
      <c r="C258" s="125" t="s">
        <v>993</v>
      </c>
      <c r="D258" s="24" t="s">
        <v>998</v>
      </c>
      <c r="E258" s="37" t="s">
        <v>999</v>
      </c>
      <c r="F258" s="158">
        <v>71771.320000000007</v>
      </c>
      <c r="G258" s="158">
        <v>52193.49</v>
      </c>
      <c r="H258" s="28">
        <v>745359.14</v>
      </c>
      <c r="I258" s="165">
        <v>40613</v>
      </c>
      <c r="J258" s="37" t="s">
        <v>1000</v>
      </c>
      <c r="K258" s="28" t="s">
        <v>959</v>
      </c>
      <c r="L258" s="24" t="s">
        <v>997</v>
      </c>
    </row>
    <row r="259" spans="1:12" ht="51.75" x14ac:dyDescent="0.25">
      <c r="A259" s="1">
        <v>11</v>
      </c>
      <c r="B259" s="125" t="s">
        <v>1001</v>
      </c>
      <c r="C259" s="125" t="s">
        <v>993</v>
      </c>
      <c r="D259" s="9" t="s">
        <v>74</v>
      </c>
      <c r="E259" s="37" t="s">
        <v>1002</v>
      </c>
      <c r="F259" s="158">
        <v>48076.6</v>
      </c>
      <c r="G259" s="158">
        <v>48076.6</v>
      </c>
      <c r="H259" s="159">
        <v>0</v>
      </c>
      <c r="I259" s="165">
        <v>25569</v>
      </c>
      <c r="J259" s="94" t="s">
        <v>1003</v>
      </c>
      <c r="K259" s="28" t="s">
        <v>959</v>
      </c>
      <c r="L259" s="24" t="s">
        <v>997</v>
      </c>
    </row>
    <row r="260" spans="1:12" ht="90" x14ac:dyDescent="0.25">
      <c r="A260" s="1">
        <v>12</v>
      </c>
      <c r="B260" s="125" t="s">
        <v>562</v>
      </c>
      <c r="C260" s="125" t="s">
        <v>1004</v>
      </c>
      <c r="D260" s="24" t="s">
        <v>1005</v>
      </c>
      <c r="E260" s="37" t="s">
        <v>1006</v>
      </c>
      <c r="F260" s="158">
        <v>2921496</v>
      </c>
      <c r="G260" s="158">
        <v>2237959.92</v>
      </c>
      <c r="H260" s="1">
        <v>5422761.4500000002</v>
      </c>
      <c r="I260" s="165">
        <v>41018</v>
      </c>
      <c r="J260" s="24" t="s">
        <v>1007</v>
      </c>
      <c r="K260" s="28" t="s">
        <v>959</v>
      </c>
      <c r="L260" s="24" t="s">
        <v>1008</v>
      </c>
    </row>
    <row r="261" spans="1:12" ht="76.5" x14ac:dyDescent="0.25">
      <c r="A261" s="1">
        <v>13</v>
      </c>
      <c r="B261" s="125" t="s">
        <v>1009</v>
      </c>
      <c r="C261" s="125" t="s">
        <v>1010</v>
      </c>
      <c r="D261" s="94" t="s">
        <v>1011</v>
      </c>
      <c r="E261" s="37" t="s">
        <v>1012</v>
      </c>
      <c r="F261" s="166">
        <v>0</v>
      </c>
      <c r="G261" s="166">
        <v>0</v>
      </c>
      <c r="H261" s="149">
        <v>558854.64</v>
      </c>
      <c r="I261" s="167">
        <v>32509</v>
      </c>
      <c r="J261" s="37" t="s">
        <v>1013</v>
      </c>
      <c r="K261" s="124" t="s">
        <v>959</v>
      </c>
      <c r="L261" s="125" t="s">
        <v>74</v>
      </c>
    </row>
    <row r="262" spans="1:12" ht="76.5" x14ac:dyDescent="0.25">
      <c r="A262" s="1">
        <v>14</v>
      </c>
      <c r="B262" s="125" t="s">
        <v>1014</v>
      </c>
      <c r="C262" s="125" t="s">
        <v>1015</v>
      </c>
      <c r="D262" s="24" t="s">
        <v>1016</v>
      </c>
      <c r="E262" s="37" t="s">
        <v>1017</v>
      </c>
      <c r="F262" s="158">
        <v>171300</v>
      </c>
      <c r="G262" s="158">
        <v>46251</v>
      </c>
      <c r="H262" s="1">
        <v>520555.62</v>
      </c>
      <c r="I262" s="168">
        <v>33604</v>
      </c>
      <c r="J262" s="37" t="s">
        <v>1013</v>
      </c>
      <c r="K262" s="124" t="s">
        <v>959</v>
      </c>
      <c r="L262" s="125" t="s">
        <v>74</v>
      </c>
    </row>
    <row r="263" spans="1:12" ht="76.5" x14ac:dyDescent="0.25">
      <c r="A263" s="1">
        <v>15</v>
      </c>
      <c r="B263" s="125" t="s">
        <v>1014</v>
      </c>
      <c r="C263" s="125" t="s">
        <v>1018</v>
      </c>
      <c r="D263" s="24" t="s">
        <v>1019</v>
      </c>
      <c r="E263" s="37" t="s">
        <v>1020</v>
      </c>
      <c r="F263" s="158">
        <v>135200</v>
      </c>
      <c r="G263" s="158">
        <v>56784</v>
      </c>
      <c r="H263" s="169">
        <v>1641462</v>
      </c>
      <c r="I263" s="168">
        <v>33604</v>
      </c>
      <c r="J263" s="37" t="s">
        <v>1013</v>
      </c>
      <c r="K263" s="124" t="s">
        <v>959</v>
      </c>
      <c r="L263" s="125" t="s">
        <v>74</v>
      </c>
    </row>
    <row r="264" spans="1:12" ht="64.5" x14ac:dyDescent="0.25">
      <c r="A264" s="1">
        <v>16</v>
      </c>
      <c r="B264" s="125" t="s">
        <v>1021</v>
      </c>
      <c r="C264" s="125" t="s">
        <v>1022</v>
      </c>
      <c r="D264" s="170" t="s">
        <v>1023</v>
      </c>
      <c r="E264" s="37" t="s">
        <v>1024</v>
      </c>
      <c r="F264" s="158">
        <v>3690000</v>
      </c>
      <c r="G264" s="158">
        <v>3690000</v>
      </c>
      <c r="H264" s="1">
        <v>8033884.5099999998</v>
      </c>
      <c r="I264" s="160">
        <v>2005</v>
      </c>
      <c r="J264" s="24" t="s">
        <v>1025</v>
      </c>
      <c r="K264" s="124" t="s">
        <v>959</v>
      </c>
      <c r="L264" s="24" t="s">
        <v>74</v>
      </c>
    </row>
    <row r="265" spans="1:12" ht="115.5" x14ac:dyDescent="0.25">
      <c r="A265" s="1">
        <v>17</v>
      </c>
      <c r="B265" s="125" t="s">
        <v>1026</v>
      </c>
      <c r="C265" s="125" t="s">
        <v>1027</v>
      </c>
      <c r="D265" s="94" t="s">
        <v>1028</v>
      </c>
      <c r="E265" s="37" t="s">
        <v>1029</v>
      </c>
      <c r="F265" s="158">
        <v>5150000</v>
      </c>
      <c r="G265" s="158">
        <v>5150000</v>
      </c>
      <c r="H265" s="159">
        <v>0</v>
      </c>
      <c r="I265" s="160">
        <v>2008</v>
      </c>
      <c r="J265" s="24" t="s">
        <v>1030</v>
      </c>
      <c r="K265" s="124" t="s">
        <v>959</v>
      </c>
      <c r="L265" s="24" t="s">
        <v>74</v>
      </c>
    </row>
    <row r="266" spans="1:12" ht="114.75" x14ac:dyDescent="0.25">
      <c r="A266" s="1">
        <v>18</v>
      </c>
      <c r="B266" s="163" t="s">
        <v>1031</v>
      </c>
      <c r="C266" s="171" t="s">
        <v>1032</v>
      </c>
      <c r="D266" s="164" t="s">
        <v>1033</v>
      </c>
      <c r="E266" s="37" t="s">
        <v>1034</v>
      </c>
      <c r="F266" s="158">
        <v>35432</v>
      </c>
      <c r="G266" s="158">
        <v>20409</v>
      </c>
      <c r="H266" s="172">
        <v>594224.80000000005</v>
      </c>
      <c r="I266" s="160">
        <v>2018</v>
      </c>
      <c r="J266" s="37" t="s">
        <v>1035</v>
      </c>
      <c r="K266" s="125" t="s">
        <v>1036</v>
      </c>
      <c r="L266" s="24" t="s">
        <v>74</v>
      </c>
    </row>
    <row r="267" spans="1:12" ht="114.75" x14ac:dyDescent="0.25">
      <c r="A267" s="1">
        <v>19</v>
      </c>
      <c r="B267" s="163" t="s">
        <v>1031</v>
      </c>
      <c r="C267" s="171" t="s">
        <v>1037</v>
      </c>
      <c r="D267" s="164" t="s">
        <v>1038</v>
      </c>
      <c r="E267" s="37" t="s">
        <v>1039</v>
      </c>
      <c r="F267" s="158">
        <v>34600</v>
      </c>
      <c r="G267" s="158">
        <v>0</v>
      </c>
      <c r="H267" s="159">
        <v>336242.54</v>
      </c>
      <c r="I267" s="160">
        <v>2018</v>
      </c>
      <c r="J267" s="37" t="s">
        <v>1040</v>
      </c>
      <c r="K267" s="125" t="s">
        <v>1041</v>
      </c>
      <c r="L267" s="24" t="s">
        <v>74</v>
      </c>
    </row>
    <row r="268" spans="1:12" ht="90" x14ac:dyDescent="0.25">
      <c r="A268" s="1">
        <v>20</v>
      </c>
      <c r="B268" s="125" t="s">
        <v>562</v>
      </c>
      <c r="C268" s="125" t="s">
        <v>1042</v>
      </c>
      <c r="D268" s="125" t="s">
        <v>1043</v>
      </c>
      <c r="E268" s="24" t="s">
        <v>1044</v>
      </c>
      <c r="F268" s="158">
        <v>3508989.92</v>
      </c>
      <c r="G268" s="158">
        <v>1499024.33</v>
      </c>
      <c r="H268" s="28">
        <v>5881961.3200000003</v>
      </c>
      <c r="I268" s="26">
        <v>40435</v>
      </c>
      <c r="J268" s="24" t="s">
        <v>1045</v>
      </c>
      <c r="K268" s="124" t="s">
        <v>959</v>
      </c>
      <c r="L268" s="24" t="s">
        <v>74</v>
      </c>
    </row>
    <row r="269" spans="1:12" ht="102.75" x14ac:dyDescent="0.25">
      <c r="A269" s="1">
        <v>21</v>
      </c>
      <c r="B269" s="24" t="s">
        <v>469</v>
      </c>
      <c r="C269" s="125" t="s">
        <v>1042</v>
      </c>
      <c r="D269" s="125" t="s">
        <v>1046</v>
      </c>
      <c r="E269" s="24" t="s">
        <v>1047</v>
      </c>
      <c r="F269" s="158">
        <v>15000</v>
      </c>
      <c r="G269" s="158">
        <v>4033.44</v>
      </c>
      <c r="H269" s="25">
        <v>167002</v>
      </c>
      <c r="I269" s="26">
        <v>40448</v>
      </c>
      <c r="J269" s="24" t="s">
        <v>1048</v>
      </c>
      <c r="K269" s="124" t="s">
        <v>959</v>
      </c>
      <c r="L269" s="24" t="s">
        <v>74</v>
      </c>
    </row>
    <row r="270" spans="1:12" ht="77.25" x14ac:dyDescent="0.25">
      <c r="A270" s="1">
        <v>22</v>
      </c>
      <c r="B270" s="24" t="s">
        <v>1031</v>
      </c>
      <c r="C270" s="24" t="s">
        <v>1049</v>
      </c>
      <c r="D270" s="24" t="s">
        <v>1050</v>
      </c>
      <c r="E270" s="24" t="s">
        <v>1051</v>
      </c>
      <c r="F270" s="25">
        <v>830000</v>
      </c>
      <c r="G270" s="25">
        <v>57639</v>
      </c>
      <c r="H270" s="25">
        <v>820166.36</v>
      </c>
      <c r="I270" s="26">
        <v>41568</v>
      </c>
      <c r="J270" s="24" t="s">
        <v>1052</v>
      </c>
      <c r="K270" s="173" t="s">
        <v>1053</v>
      </c>
      <c r="L270" s="24" t="s">
        <v>74</v>
      </c>
    </row>
    <row r="271" spans="1:12" ht="77.25" x14ac:dyDescent="0.25">
      <c r="A271" s="1">
        <v>23</v>
      </c>
      <c r="B271" s="24" t="s">
        <v>1031</v>
      </c>
      <c r="C271" s="24" t="s">
        <v>1054</v>
      </c>
      <c r="D271" s="13" t="s">
        <v>1055</v>
      </c>
      <c r="E271" s="24" t="s">
        <v>1056</v>
      </c>
      <c r="F271" s="25">
        <v>800000</v>
      </c>
      <c r="G271" s="25">
        <v>55555.5</v>
      </c>
      <c r="H271" s="25">
        <v>636616.47</v>
      </c>
      <c r="I271" s="26">
        <v>41604</v>
      </c>
      <c r="J271" s="24" t="s">
        <v>1057</v>
      </c>
      <c r="K271" s="173" t="s">
        <v>1058</v>
      </c>
      <c r="L271" s="28" t="s">
        <v>74</v>
      </c>
    </row>
    <row r="272" spans="1:12" ht="77.25" x14ac:dyDescent="0.25">
      <c r="A272" s="1">
        <v>24</v>
      </c>
      <c r="B272" s="24" t="s">
        <v>1031</v>
      </c>
      <c r="C272" s="24" t="s">
        <v>1059</v>
      </c>
      <c r="D272" s="13" t="s">
        <v>1060</v>
      </c>
      <c r="E272" s="24" t="s">
        <v>1061</v>
      </c>
      <c r="F272" s="25">
        <v>1037000</v>
      </c>
      <c r="G272" s="25">
        <v>48969.52</v>
      </c>
      <c r="H272" s="25">
        <v>829675.6</v>
      </c>
      <c r="I272" s="89">
        <v>41851</v>
      </c>
      <c r="J272" s="24" t="s">
        <v>1062</v>
      </c>
      <c r="K272" s="173" t="s">
        <v>1063</v>
      </c>
      <c r="L272" s="28" t="s">
        <v>74</v>
      </c>
    </row>
    <row r="273" spans="1:12" ht="153.75" x14ac:dyDescent="0.25">
      <c r="A273" s="1">
        <v>25</v>
      </c>
      <c r="B273" s="24" t="s">
        <v>1031</v>
      </c>
      <c r="C273" s="24" t="s">
        <v>1064</v>
      </c>
      <c r="D273" s="13" t="s">
        <v>1065</v>
      </c>
      <c r="E273" s="24" t="s">
        <v>1066</v>
      </c>
      <c r="F273" s="25">
        <v>845041.71</v>
      </c>
      <c r="G273" s="25">
        <v>32862.76</v>
      </c>
      <c r="H273" s="25">
        <v>432341.63</v>
      </c>
      <c r="I273" s="26">
        <v>41936</v>
      </c>
      <c r="J273" s="24" t="s">
        <v>1067</v>
      </c>
      <c r="K273" s="173" t="s">
        <v>1068</v>
      </c>
      <c r="L273" s="28" t="s">
        <v>74</v>
      </c>
    </row>
    <row r="274" spans="1:12" ht="192" x14ac:dyDescent="0.25">
      <c r="A274" s="1">
        <v>26</v>
      </c>
      <c r="B274" s="24" t="s">
        <v>1031</v>
      </c>
      <c r="C274" s="24" t="s">
        <v>1069</v>
      </c>
      <c r="D274" s="13" t="s">
        <v>1070</v>
      </c>
      <c r="E274" s="24" t="s">
        <v>1071</v>
      </c>
      <c r="F274" s="25">
        <v>859503.49</v>
      </c>
      <c r="G274" s="25">
        <v>28650.12</v>
      </c>
      <c r="H274" s="25">
        <v>716036.2</v>
      </c>
      <c r="I274" s="26">
        <v>41988</v>
      </c>
      <c r="J274" s="24" t="s">
        <v>1072</v>
      </c>
      <c r="K274" s="13" t="s">
        <v>1073</v>
      </c>
      <c r="L274" s="28" t="s">
        <v>74</v>
      </c>
    </row>
    <row r="275" spans="1:12" ht="192" x14ac:dyDescent="0.25">
      <c r="A275" s="1">
        <v>27</v>
      </c>
      <c r="B275" s="24" t="s">
        <v>1031</v>
      </c>
      <c r="C275" s="24" t="s">
        <v>1074</v>
      </c>
      <c r="D275" s="13" t="s">
        <v>1075</v>
      </c>
      <c r="E275" s="24" t="s">
        <v>1076</v>
      </c>
      <c r="F275" s="25">
        <v>859503.49</v>
      </c>
      <c r="G275" s="25">
        <v>28650.12</v>
      </c>
      <c r="H275" s="25">
        <v>714359.4</v>
      </c>
      <c r="I275" s="26">
        <v>41988</v>
      </c>
      <c r="J275" s="24" t="s">
        <v>1072</v>
      </c>
      <c r="K275" s="13" t="s">
        <v>1077</v>
      </c>
      <c r="L275" s="28" t="s">
        <v>74</v>
      </c>
    </row>
    <row r="276" spans="1:12" ht="128.25" x14ac:dyDescent="0.25">
      <c r="A276" s="1">
        <v>28</v>
      </c>
      <c r="B276" s="24" t="s">
        <v>1031</v>
      </c>
      <c r="C276" s="24" t="s">
        <v>1078</v>
      </c>
      <c r="D276" s="13" t="s">
        <v>1079</v>
      </c>
      <c r="E276" s="24" t="s">
        <v>1080</v>
      </c>
      <c r="F276" s="25">
        <v>845041.71</v>
      </c>
      <c r="G276" s="25">
        <v>28168.080000000002</v>
      </c>
      <c r="H276" s="25">
        <v>657358.36</v>
      </c>
      <c r="I276" s="26">
        <v>41988</v>
      </c>
      <c r="J276" s="24" t="s">
        <v>1081</v>
      </c>
      <c r="K276" s="13" t="s">
        <v>1082</v>
      </c>
      <c r="L276" s="28" t="s">
        <v>74</v>
      </c>
    </row>
    <row r="277" spans="1:12" ht="128.25" x14ac:dyDescent="0.25">
      <c r="A277" s="1">
        <v>29</v>
      </c>
      <c r="B277" s="24" t="s">
        <v>1031</v>
      </c>
      <c r="C277" s="24" t="s">
        <v>1083</v>
      </c>
      <c r="D277" s="13" t="s">
        <v>1084</v>
      </c>
      <c r="E277" s="24" t="s">
        <v>1085</v>
      </c>
      <c r="F277" s="25">
        <v>845041.74</v>
      </c>
      <c r="G277" s="25">
        <v>28168.080000000002</v>
      </c>
      <c r="H277" s="25">
        <v>660549.42000000004</v>
      </c>
      <c r="I277" s="26">
        <v>41988</v>
      </c>
      <c r="J277" s="24" t="s">
        <v>1086</v>
      </c>
      <c r="K277" s="13" t="s">
        <v>1087</v>
      </c>
      <c r="L277" s="28" t="s">
        <v>74</v>
      </c>
    </row>
    <row r="278" spans="1:12" ht="128.25" x14ac:dyDescent="0.25">
      <c r="A278" s="1">
        <v>30</v>
      </c>
      <c r="B278" s="24" t="s">
        <v>1031</v>
      </c>
      <c r="C278" s="125" t="s">
        <v>1088</v>
      </c>
      <c r="D278" s="13" t="s">
        <v>1089</v>
      </c>
      <c r="E278" s="24" t="s">
        <v>1090</v>
      </c>
      <c r="F278" s="25">
        <v>1013168.2</v>
      </c>
      <c r="G278" s="25">
        <v>0</v>
      </c>
      <c r="H278" s="25">
        <v>805131.36</v>
      </c>
      <c r="I278" s="26">
        <v>42369</v>
      </c>
      <c r="J278" s="24" t="s">
        <v>1091</v>
      </c>
      <c r="K278" s="157" t="s">
        <v>1092</v>
      </c>
      <c r="L278" s="28" t="s">
        <v>74</v>
      </c>
    </row>
    <row r="279" spans="1:12" ht="128.25" x14ac:dyDescent="0.25">
      <c r="A279" s="1">
        <v>31</v>
      </c>
      <c r="B279" s="24" t="s">
        <v>1031</v>
      </c>
      <c r="C279" s="125" t="s">
        <v>1093</v>
      </c>
      <c r="D279" s="13" t="s">
        <v>1094</v>
      </c>
      <c r="E279" s="24" t="s">
        <v>1095</v>
      </c>
      <c r="F279" s="25">
        <v>1013168.2</v>
      </c>
      <c r="G279" s="25">
        <v>0</v>
      </c>
      <c r="H279" s="25">
        <v>790221.52</v>
      </c>
      <c r="I279" s="26">
        <v>20</v>
      </c>
      <c r="J279" s="24" t="s">
        <v>1096</v>
      </c>
      <c r="K279" s="157" t="s">
        <v>1097</v>
      </c>
      <c r="L279" s="28" t="s">
        <v>74</v>
      </c>
    </row>
    <row r="280" spans="1:12" ht="64.5" x14ac:dyDescent="0.25">
      <c r="A280" s="1">
        <v>32</v>
      </c>
      <c r="B280" s="24" t="s">
        <v>1031</v>
      </c>
      <c r="C280" s="125" t="s">
        <v>1098</v>
      </c>
      <c r="D280" s="13" t="s">
        <v>1099</v>
      </c>
      <c r="E280" s="24" t="s">
        <v>1100</v>
      </c>
      <c r="F280" s="25">
        <v>1052436</v>
      </c>
      <c r="G280" s="25">
        <v>0</v>
      </c>
      <c r="H280" s="25">
        <v>627371.94999999995</v>
      </c>
      <c r="I280" s="26">
        <v>42522</v>
      </c>
      <c r="J280" s="24" t="s">
        <v>1101</v>
      </c>
      <c r="K280" s="157" t="s">
        <v>1102</v>
      </c>
      <c r="L280" s="28" t="s">
        <v>74</v>
      </c>
    </row>
    <row r="281" spans="1:12" ht="77.25" x14ac:dyDescent="0.25">
      <c r="A281" s="1">
        <v>33</v>
      </c>
      <c r="B281" s="24" t="s">
        <v>1031</v>
      </c>
      <c r="C281" s="125" t="s">
        <v>1103</v>
      </c>
      <c r="D281" s="13" t="s">
        <v>1104</v>
      </c>
      <c r="E281" s="24" t="s">
        <v>1105</v>
      </c>
      <c r="F281" s="25">
        <v>1052436</v>
      </c>
      <c r="G281" s="25">
        <v>0</v>
      </c>
      <c r="H281" s="25">
        <v>625791.67000000004</v>
      </c>
      <c r="I281" s="26">
        <v>42481</v>
      </c>
      <c r="J281" s="24" t="s">
        <v>1106</v>
      </c>
      <c r="K281" s="157" t="s">
        <v>1107</v>
      </c>
      <c r="L281" s="28" t="s">
        <v>74</v>
      </c>
    </row>
    <row r="282" spans="1:12" ht="230.25" x14ac:dyDescent="0.25">
      <c r="A282" s="1">
        <v>34</v>
      </c>
      <c r="B282" s="24" t="s">
        <v>1031</v>
      </c>
      <c r="C282" s="125" t="s">
        <v>1108</v>
      </c>
      <c r="D282" s="13" t="s">
        <v>1109</v>
      </c>
      <c r="E282" s="24" t="s">
        <v>1110</v>
      </c>
      <c r="F282" s="25">
        <v>1052436</v>
      </c>
      <c r="G282" s="25">
        <v>0</v>
      </c>
      <c r="H282" s="25">
        <v>432341.63</v>
      </c>
      <c r="I282" s="26">
        <v>42479</v>
      </c>
      <c r="J282" s="24" t="s">
        <v>1111</v>
      </c>
      <c r="K282" s="157" t="s">
        <v>1112</v>
      </c>
      <c r="L282" s="28" t="s">
        <v>74</v>
      </c>
    </row>
    <row r="283" spans="1:12" ht="64.5" x14ac:dyDescent="0.25">
      <c r="A283" s="1">
        <v>35</v>
      </c>
      <c r="B283" s="24" t="s">
        <v>1031</v>
      </c>
      <c r="C283" s="125" t="s">
        <v>1113</v>
      </c>
      <c r="D283" s="13" t="s">
        <v>1114</v>
      </c>
      <c r="E283" s="24" t="s">
        <v>1115</v>
      </c>
      <c r="F283" s="25">
        <v>1052436</v>
      </c>
      <c r="G283" s="25">
        <v>0</v>
      </c>
      <c r="H283" s="25">
        <v>631829.88</v>
      </c>
      <c r="I283" s="26">
        <v>42520</v>
      </c>
      <c r="J283" s="24" t="s">
        <v>1116</v>
      </c>
      <c r="K283" s="157" t="s">
        <v>1117</v>
      </c>
      <c r="L283" s="28" t="s">
        <v>74</v>
      </c>
    </row>
    <row r="284" spans="1:12" ht="90" x14ac:dyDescent="0.25">
      <c r="A284" s="1">
        <v>36</v>
      </c>
      <c r="B284" s="24" t="s">
        <v>1031</v>
      </c>
      <c r="C284" s="125" t="s">
        <v>1118</v>
      </c>
      <c r="D284" s="13" t="s">
        <v>1119</v>
      </c>
      <c r="E284" s="24" t="s">
        <v>1120</v>
      </c>
      <c r="F284" s="25">
        <v>1044054</v>
      </c>
      <c r="G284" s="25">
        <v>0</v>
      </c>
      <c r="H284" s="25">
        <v>486252.2</v>
      </c>
      <c r="I284" s="26">
        <v>42090</v>
      </c>
      <c r="J284" s="24" t="s">
        <v>1121</v>
      </c>
      <c r="K284" s="157" t="s">
        <v>1122</v>
      </c>
      <c r="L284" s="28" t="s">
        <v>74</v>
      </c>
    </row>
    <row r="285" spans="1:12" ht="204.75" x14ac:dyDescent="0.25">
      <c r="A285" s="1">
        <v>37</v>
      </c>
      <c r="B285" s="24" t="s">
        <v>1031</v>
      </c>
      <c r="C285" s="125" t="s">
        <v>1123</v>
      </c>
      <c r="D285" s="13" t="s">
        <v>1124</v>
      </c>
      <c r="E285" s="24" t="s">
        <v>1125</v>
      </c>
      <c r="F285" s="25">
        <v>1052436</v>
      </c>
      <c r="G285" s="25">
        <v>0</v>
      </c>
      <c r="H285" s="25">
        <v>894222.84</v>
      </c>
      <c r="I285" s="26">
        <v>42555</v>
      </c>
      <c r="J285" s="24" t="s">
        <v>1126</v>
      </c>
      <c r="K285" s="157" t="s">
        <v>1127</v>
      </c>
      <c r="L285" s="28" t="s">
        <v>74</v>
      </c>
    </row>
    <row r="286" spans="1:12" ht="153.75" x14ac:dyDescent="0.25">
      <c r="A286" s="1">
        <v>38</v>
      </c>
      <c r="B286" s="24" t="s">
        <v>1031</v>
      </c>
      <c r="C286" s="125" t="s">
        <v>1128</v>
      </c>
      <c r="D286" s="13" t="s">
        <v>1129</v>
      </c>
      <c r="E286" s="24" t="s">
        <v>1130</v>
      </c>
      <c r="F286" s="25">
        <v>1052436</v>
      </c>
      <c r="G286" s="25">
        <v>0</v>
      </c>
      <c r="H286" s="25"/>
      <c r="I286" s="26">
        <v>42648</v>
      </c>
      <c r="J286" s="24" t="s">
        <v>1131</v>
      </c>
      <c r="K286" s="157" t="s">
        <v>1132</v>
      </c>
      <c r="L286" s="28" t="s">
        <v>74</v>
      </c>
    </row>
    <row r="287" spans="1:12" ht="217.5" x14ac:dyDescent="0.25">
      <c r="A287" s="1">
        <v>39</v>
      </c>
      <c r="B287" s="24" t="s">
        <v>1031</v>
      </c>
      <c r="C287" s="125" t="s">
        <v>1133</v>
      </c>
      <c r="D287" s="13" t="s">
        <v>1134</v>
      </c>
      <c r="E287" s="24" t="s">
        <v>1135</v>
      </c>
      <c r="F287" s="25">
        <v>1553891.81</v>
      </c>
      <c r="G287" s="25">
        <v>0</v>
      </c>
      <c r="H287" s="25">
        <v>587925.46</v>
      </c>
      <c r="I287" s="26">
        <v>42692</v>
      </c>
      <c r="J287" s="24" t="s">
        <v>1136</v>
      </c>
      <c r="K287" s="157" t="s">
        <v>1137</v>
      </c>
      <c r="L287" s="28" t="s">
        <v>74</v>
      </c>
    </row>
    <row r="288" spans="1:12" ht="281.25" x14ac:dyDescent="0.25">
      <c r="A288" s="1">
        <v>40</v>
      </c>
      <c r="B288" s="24" t="s">
        <v>1031</v>
      </c>
      <c r="C288" s="125" t="s">
        <v>1138</v>
      </c>
      <c r="D288" s="13" t="s">
        <v>1139</v>
      </c>
      <c r="E288" s="24" t="s">
        <v>1140</v>
      </c>
      <c r="F288" s="25">
        <v>1097283</v>
      </c>
      <c r="G288" s="25">
        <v>0</v>
      </c>
      <c r="H288" s="25">
        <v>522885.07</v>
      </c>
      <c r="I288" s="26"/>
      <c r="J288" s="24" t="s">
        <v>1141</v>
      </c>
      <c r="K288" s="157" t="s">
        <v>1142</v>
      </c>
      <c r="L288" s="28" t="s">
        <v>74</v>
      </c>
    </row>
    <row r="289" spans="1:12" ht="281.25" x14ac:dyDescent="0.25">
      <c r="A289" s="1">
        <v>41</v>
      </c>
      <c r="B289" s="24" t="s">
        <v>1031</v>
      </c>
      <c r="C289" s="125" t="s">
        <v>1143</v>
      </c>
      <c r="D289" s="13" t="s">
        <v>1144</v>
      </c>
      <c r="E289" s="24" t="s">
        <v>1140</v>
      </c>
      <c r="F289" s="25">
        <v>1097283</v>
      </c>
      <c r="G289" s="25">
        <v>0</v>
      </c>
      <c r="H289" s="25">
        <v>522885.08</v>
      </c>
      <c r="I289" s="26"/>
      <c r="J289" s="24" t="s">
        <v>1145</v>
      </c>
      <c r="K289" s="157" t="s">
        <v>1146</v>
      </c>
      <c r="L289" s="28" t="s">
        <v>74</v>
      </c>
    </row>
    <row r="290" spans="1:12" ht="90" x14ac:dyDescent="0.25">
      <c r="A290" s="1">
        <v>42</v>
      </c>
      <c r="B290" s="24" t="s">
        <v>1031</v>
      </c>
      <c r="C290" s="125" t="s">
        <v>1147</v>
      </c>
      <c r="D290" s="13" t="s">
        <v>1148</v>
      </c>
      <c r="E290" s="24" t="s">
        <v>1149</v>
      </c>
      <c r="F290" s="25">
        <v>1097283</v>
      </c>
      <c r="G290" s="25">
        <v>0</v>
      </c>
      <c r="H290" s="25">
        <v>485195.13</v>
      </c>
      <c r="I290" s="26"/>
      <c r="J290" s="24" t="s">
        <v>1150</v>
      </c>
      <c r="K290" s="157" t="s">
        <v>1151</v>
      </c>
      <c r="L290" s="28" t="s">
        <v>74</v>
      </c>
    </row>
    <row r="291" spans="1:12" ht="90" x14ac:dyDescent="0.25">
      <c r="A291" s="1">
        <v>43</v>
      </c>
      <c r="B291" s="24" t="s">
        <v>1152</v>
      </c>
      <c r="C291" s="154" t="s">
        <v>1153</v>
      </c>
      <c r="D291" s="24" t="s">
        <v>1154</v>
      </c>
      <c r="E291" s="24" t="s">
        <v>1155</v>
      </c>
      <c r="F291" s="174">
        <v>1009000</v>
      </c>
      <c r="G291" s="174">
        <v>1009000</v>
      </c>
      <c r="H291" s="25" t="s">
        <v>74</v>
      </c>
      <c r="I291" s="26">
        <v>43041</v>
      </c>
      <c r="J291" s="24" t="s">
        <v>1156</v>
      </c>
      <c r="K291" s="11" t="s">
        <v>74</v>
      </c>
      <c r="L291" s="24" t="s">
        <v>74</v>
      </c>
    </row>
    <row r="292" spans="1:12" ht="102.75" x14ac:dyDescent="0.25">
      <c r="A292" s="1">
        <v>44</v>
      </c>
      <c r="B292" s="24" t="s">
        <v>1031</v>
      </c>
      <c r="C292" s="125" t="s">
        <v>1157</v>
      </c>
      <c r="D292" s="13" t="s">
        <v>1158</v>
      </c>
      <c r="E292" s="24" t="s">
        <v>1149</v>
      </c>
      <c r="F292" s="25">
        <v>1101672</v>
      </c>
      <c r="G292" s="25">
        <v>0</v>
      </c>
      <c r="H292" s="25">
        <v>485195.13</v>
      </c>
      <c r="I292" s="26">
        <v>43370</v>
      </c>
      <c r="J292" s="24" t="s">
        <v>1159</v>
      </c>
      <c r="K292" s="157" t="s">
        <v>1160</v>
      </c>
      <c r="L292" s="28" t="s">
        <v>74</v>
      </c>
    </row>
    <row r="293" spans="1:12" ht="141" x14ac:dyDescent="0.25">
      <c r="A293" s="1">
        <v>45</v>
      </c>
      <c r="B293" s="24" t="s">
        <v>1031</v>
      </c>
      <c r="C293" s="24" t="s">
        <v>1161</v>
      </c>
      <c r="D293" s="13" t="s">
        <v>1162</v>
      </c>
      <c r="E293" s="24" t="s">
        <v>1163</v>
      </c>
      <c r="F293" s="25">
        <v>1234332</v>
      </c>
      <c r="G293" s="25">
        <v>0</v>
      </c>
      <c r="H293" s="25">
        <v>632112.80000000005</v>
      </c>
      <c r="I293" s="26">
        <v>43670</v>
      </c>
      <c r="J293" s="24" t="s">
        <v>1164</v>
      </c>
      <c r="K293" s="157" t="s">
        <v>1165</v>
      </c>
      <c r="L293" s="28" t="s">
        <v>74</v>
      </c>
    </row>
    <row r="294" spans="1:12" ht="77.25" x14ac:dyDescent="0.25">
      <c r="A294" s="1">
        <v>46</v>
      </c>
      <c r="B294" s="24" t="s">
        <v>1166</v>
      </c>
      <c r="C294" s="154" t="s">
        <v>1167</v>
      </c>
      <c r="D294" s="13" t="s">
        <v>1168</v>
      </c>
      <c r="E294" s="37" t="s">
        <v>1169</v>
      </c>
      <c r="F294" s="25">
        <v>1</v>
      </c>
      <c r="G294" s="25">
        <v>1</v>
      </c>
      <c r="H294" s="25">
        <v>0</v>
      </c>
      <c r="I294" s="26">
        <v>43752</v>
      </c>
      <c r="J294" s="24" t="s">
        <v>644</v>
      </c>
      <c r="K294" s="157" t="s">
        <v>74</v>
      </c>
      <c r="L294" s="28" t="s">
        <v>74</v>
      </c>
    </row>
    <row r="295" spans="1:12" ht="77.25" x14ac:dyDescent="0.25">
      <c r="A295" s="1">
        <v>47</v>
      </c>
      <c r="B295" s="24" t="s">
        <v>1166</v>
      </c>
      <c r="C295" s="154" t="s">
        <v>1167</v>
      </c>
      <c r="D295" s="13" t="s">
        <v>1170</v>
      </c>
      <c r="E295" s="37" t="s">
        <v>1171</v>
      </c>
      <c r="F295" s="25">
        <v>1</v>
      </c>
      <c r="G295" s="25">
        <v>1</v>
      </c>
      <c r="H295" s="25">
        <v>0</v>
      </c>
      <c r="I295" s="26">
        <v>43752</v>
      </c>
      <c r="J295" s="24" t="s">
        <v>644</v>
      </c>
      <c r="K295" s="157" t="s">
        <v>74</v>
      </c>
      <c r="L295" s="28" t="s">
        <v>74</v>
      </c>
    </row>
    <row r="296" spans="1:12" ht="77.25" x14ac:dyDescent="0.25">
      <c r="A296" s="1">
        <v>48</v>
      </c>
      <c r="B296" s="24" t="s">
        <v>1172</v>
      </c>
      <c r="C296" s="154" t="s">
        <v>1173</v>
      </c>
      <c r="D296" s="13" t="s">
        <v>1174</v>
      </c>
      <c r="E296" s="37" t="s">
        <v>638</v>
      </c>
      <c r="F296" s="25">
        <v>1</v>
      </c>
      <c r="G296" s="25">
        <v>1</v>
      </c>
      <c r="H296" s="25">
        <v>0</v>
      </c>
      <c r="I296" s="26">
        <v>43752</v>
      </c>
      <c r="J296" s="24" t="s">
        <v>644</v>
      </c>
      <c r="K296" s="157" t="s">
        <v>74</v>
      </c>
      <c r="L296" s="28" t="s">
        <v>74</v>
      </c>
    </row>
    <row r="297" spans="1:12" ht="77.25" x14ac:dyDescent="0.25">
      <c r="A297" s="1">
        <v>49</v>
      </c>
      <c r="B297" s="24" t="s">
        <v>1175</v>
      </c>
      <c r="C297" s="154" t="s">
        <v>1176</v>
      </c>
      <c r="D297" s="13" t="s">
        <v>1177</v>
      </c>
      <c r="E297" s="37" t="s">
        <v>1178</v>
      </c>
      <c r="F297" s="25">
        <v>1</v>
      </c>
      <c r="G297" s="25">
        <v>1</v>
      </c>
      <c r="H297" s="25">
        <v>0</v>
      </c>
      <c r="I297" s="26">
        <v>43752</v>
      </c>
      <c r="J297" s="24" t="s">
        <v>644</v>
      </c>
      <c r="K297" s="157" t="s">
        <v>74</v>
      </c>
      <c r="L297" s="28" t="s">
        <v>74</v>
      </c>
    </row>
    <row r="298" spans="1:12" ht="77.25" x14ac:dyDescent="0.25">
      <c r="A298" s="1">
        <v>50</v>
      </c>
      <c r="B298" s="24" t="s">
        <v>1179</v>
      </c>
      <c r="C298" s="154" t="s">
        <v>1180</v>
      </c>
      <c r="D298" s="13" t="s">
        <v>1181</v>
      </c>
      <c r="E298" s="37" t="s">
        <v>1182</v>
      </c>
      <c r="F298" s="25">
        <v>1</v>
      </c>
      <c r="G298" s="25">
        <v>1</v>
      </c>
      <c r="H298" s="25">
        <v>0</v>
      </c>
      <c r="I298" s="26">
        <v>43752</v>
      </c>
      <c r="J298" s="24" t="s">
        <v>644</v>
      </c>
      <c r="K298" s="157" t="s">
        <v>74</v>
      </c>
      <c r="L298" s="28" t="s">
        <v>74</v>
      </c>
    </row>
    <row r="299" spans="1:12" ht="77.25" x14ac:dyDescent="0.25">
      <c r="A299" s="1">
        <v>51</v>
      </c>
      <c r="B299" s="24" t="s">
        <v>1183</v>
      </c>
      <c r="C299" s="154" t="s">
        <v>1184</v>
      </c>
      <c r="D299" s="13" t="s">
        <v>1185</v>
      </c>
      <c r="E299" s="37" t="s">
        <v>1186</v>
      </c>
      <c r="F299" s="25">
        <v>1</v>
      </c>
      <c r="G299" s="25">
        <v>1</v>
      </c>
      <c r="H299" s="25">
        <v>0</v>
      </c>
      <c r="I299" s="26">
        <v>43752</v>
      </c>
      <c r="J299" s="24" t="s">
        <v>644</v>
      </c>
      <c r="K299" s="157" t="s">
        <v>74</v>
      </c>
      <c r="L299" s="28" t="s">
        <v>74</v>
      </c>
    </row>
    <row r="300" spans="1:12" ht="77.25" x14ac:dyDescent="0.25">
      <c r="A300" s="1">
        <v>52</v>
      </c>
      <c r="B300" s="24" t="s">
        <v>1187</v>
      </c>
      <c r="C300" s="154" t="s">
        <v>1188</v>
      </c>
      <c r="D300" s="13" t="s">
        <v>1189</v>
      </c>
      <c r="E300" s="37" t="s">
        <v>638</v>
      </c>
      <c r="F300" s="25">
        <v>1</v>
      </c>
      <c r="G300" s="25">
        <v>1</v>
      </c>
      <c r="H300" s="25">
        <v>0</v>
      </c>
      <c r="I300" s="26">
        <v>43752</v>
      </c>
      <c r="J300" s="24" t="s">
        <v>644</v>
      </c>
      <c r="K300" s="157" t="s">
        <v>74</v>
      </c>
      <c r="L300" s="28" t="s">
        <v>74</v>
      </c>
    </row>
    <row r="301" spans="1:12" ht="77.25" x14ac:dyDescent="0.25">
      <c r="A301" s="1">
        <v>53</v>
      </c>
      <c r="B301" s="24" t="s">
        <v>1190</v>
      </c>
      <c r="C301" s="154" t="s">
        <v>1191</v>
      </c>
      <c r="D301" s="13" t="s">
        <v>1192</v>
      </c>
      <c r="E301" s="37" t="s">
        <v>1193</v>
      </c>
      <c r="F301" s="25">
        <v>1</v>
      </c>
      <c r="G301" s="25">
        <v>1</v>
      </c>
      <c r="H301" s="25">
        <v>0</v>
      </c>
      <c r="I301" s="26">
        <v>43752</v>
      </c>
      <c r="J301" s="24" t="s">
        <v>644</v>
      </c>
      <c r="K301" s="157" t="s">
        <v>74</v>
      </c>
      <c r="L301" s="28" t="s">
        <v>74</v>
      </c>
    </row>
    <row r="302" spans="1:12" ht="77.25" x14ac:dyDescent="0.25">
      <c r="A302" s="1">
        <v>54</v>
      </c>
      <c r="B302" s="24" t="s">
        <v>1194</v>
      </c>
      <c r="C302" s="154" t="s">
        <v>1195</v>
      </c>
      <c r="D302" s="13" t="s">
        <v>1196</v>
      </c>
      <c r="E302" s="37" t="s">
        <v>1197</v>
      </c>
      <c r="F302" s="25">
        <v>1</v>
      </c>
      <c r="G302" s="25">
        <v>1</v>
      </c>
      <c r="H302" s="25">
        <v>0</v>
      </c>
      <c r="I302" s="26">
        <v>43752</v>
      </c>
      <c r="J302" s="24" t="s">
        <v>644</v>
      </c>
      <c r="K302" s="157" t="s">
        <v>74</v>
      </c>
      <c r="L302" s="28" t="s">
        <v>74</v>
      </c>
    </row>
    <row r="303" spans="1:12" ht="77.25" x14ac:dyDescent="0.25">
      <c r="A303" s="1">
        <v>55</v>
      </c>
      <c r="B303" s="24" t="s">
        <v>1198</v>
      </c>
      <c r="C303" s="154" t="s">
        <v>1199</v>
      </c>
      <c r="D303" s="13" t="s">
        <v>1200</v>
      </c>
      <c r="E303" s="37" t="s">
        <v>1197</v>
      </c>
      <c r="F303" s="25">
        <v>1</v>
      </c>
      <c r="G303" s="25">
        <v>1</v>
      </c>
      <c r="H303" s="25">
        <v>0</v>
      </c>
      <c r="I303" s="26">
        <v>43752</v>
      </c>
      <c r="J303" s="24" t="s">
        <v>644</v>
      </c>
      <c r="K303" s="157" t="s">
        <v>74</v>
      </c>
      <c r="L303" s="28" t="s">
        <v>74</v>
      </c>
    </row>
    <row r="304" spans="1:12" ht="77.25" x14ac:dyDescent="0.25">
      <c r="A304" s="1">
        <v>56</v>
      </c>
      <c r="B304" s="24" t="s">
        <v>1201</v>
      </c>
      <c r="C304" s="154" t="s">
        <v>1202</v>
      </c>
      <c r="D304" s="13" t="s">
        <v>1203</v>
      </c>
      <c r="E304" s="37" t="s">
        <v>1204</v>
      </c>
      <c r="F304" s="25">
        <v>1</v>
      </c>
      <c r="G304" s="25">
        <v>1</v>
      </c>
      <c r="H304" s="25">
        <v>0</v>
      </c>
      <c r="I304" s="26">
        <v>43752</v>
      </c>
      <c r="J304" s="24" t="s">
        <v>644</v>
      </c>
      <c r="K304" s="157" t="s">
        <v>74</v>
      </c>
      <c r="L304" s="28" t="s">
        <v>74</v>
      </c>
    </row>
    <row r="305" spans="1:12" ht="115.5" x14ac:dyDescent="0.25">
      <c r="A305" s="1">
        <v>57</v>
      </c>
      <c r="B305" s="24" t="s">
        <v>724</v>
      </c>
      <c r="C305" s="154" t="s">
        <v>1205</v>
      </c>
      <c r="D305" s="13" t="s">
        <v>1206</v>
      </c>
      <c r="E305" s="37" t="s">
        <v>1207</v>
      </c>
      <c r="F305" s="25">
        <v>1</v>
      </c>
      <c r="G305" s="25">
        <v>0</v>
      </c>
      <c r="H305" s="25">
        <v>0</v>
      </c>
      <c r="I305" s="26">
        <v>43749</v>
      </c>
      <c r="J305" s="24" t="s">
        <v>1208</v>
      </c>
      <c r="K305" s="157" t="s">
        <v>74</v>
      </c>
      <c r="L305" s="28" t="s">
        <v>74</v>
      </c>
    </row>
    <row r="306" spans="1:12" ht="115.5" x14ac:dyDescent="0.25">
      <c r="A306" s="1">
        <v>58</v>
      </c>
      <c r="B306" s="24" t="s">
        <v>1209</v>
      </c>
      <c r="C306" s="154" t="s">
        <v>1210</v>
      </c>
      <c r="D306" s="13" t="s">
        <v>1211</v>
      </c>
      <c r="E306" s="37" t="s">
        <v>1212</v>
      </c>
      <c r="F306" s="25">
        <v>1</v>
      </c>
      <c r="G306" s="25">
        <v>0</v>
      </c>
      <c r="H306" s="25">
        <v>0</v>
      </c>
      <c r="I306" s="26">
        <v>43749</v>
      </c>
      <c r="J306" s="24" t="s">
        <v>1213</v>
      </c>
      <c r="K306" s="157" t="s">
        <v>74</v>
      </c>
      <c r="L306" s="28" t="s">
        <v>74</v>
      </c>
    </row>
    <row r="307" spans="1:12" ht="115.5" x14ac:dyDescent="0.25">
      <c r="A307" s="1">
        <v>59</v>
      </c>
      <c r="B307" s="24" t="s">
        <v>1214</v>
      </c>
      <c r="C307" s="154" t="s">
        <v>1215</v>
      </c>
      <c r="D307" s="13" t="s">
        <v>1216</v>
      </c>
      <c r="E307" s="37" t="s">
        <v>1217</v>
      </c>
      <c r="F307" s="25">
        <v>1</v>
      </c>
      <c r="G307" s="25">
        <v>0</v>
      </c>
      <c r="H307" s="25">
        <v>0</v>
      </c>
      <c r="I307" s="26">
        <v>43749</v>
      </c>
      <c r="J307" s="24" t="s">
        <v>1218</v>
      </c>
      <c r="K307" s="157" t="s">
        <v>74</v>
      </c>
      <c r="L307" s="28" t="s">
        <v>74</v>
      </c>
    </row>
    <row r="308" spans="1:12" ht="115.5" x14ac:dyDescent="0.25">
      <c r="A308" s="1">
        <v>60</v>
      </c>
      <c r="B308" s="24" t="s">
        <v>1219</v>
      </c>
      <c r="C308" s="154" t="s">
        <v>1220</v>
      </c>
      <c r="D308" s="13" t="s">
        <v>1221</v>
      </c>
      <c r="E308" s="37" t="s">
        <v>1222</v>
      </c>
      <c r="F308" s="25">
        <v>1</v>
      </c>
      <c r="G308" s="25">
        <v>0</v>
      </c>
      <c r="H308" s="25">
        <v>0</v>
      </c>
      <c r="I308" s="26">
        <v>43749</v>
      </c>
      <c r="J308" s="24" t="s">
        <v>1223</v>
      </c>
      <c r="K308" s="157" t="s">
        <v>74</v>
      </c>
      <c r="L308" s="28" t="s">
        <v>74</v>
      </c>
    </row>
    <row r="309" spans="1:12" ht="77.25" x14ac:dyDescent="0.25">
      <c r="A309" s="1">
        <v>61</v>
      </c>
      <c r="B309" s="24" t="s">
        <v>1224</v>
      </c>
      <c r="C309" s="154" t="s">
        <v>1225</v>
      </c>
      <c r="D309" s="13" t="s">
        <v>1226</v>
      </c>
      <c r="E309" s="37" t="s">
        <v>1227</v>
      </c>
      <c r="F309" s="25">
        <v>1</v>
      </c>
      <c r="G309" s="25">
        <v>1</v>
      </c>
      <c r="H309" s="25">
        <v>0</v>
      </c>
      <c r="I309" s="26">
        <v>43752</v>
      </c>
      <c r="J309" s="24" t="s">
        <v>1228</v>
      </c>
      <c r="K309" s="157" t="s">
        <v>74</v>
      </c>
      <c r="L309" s="28" t="s">
        <v>74</v>
      </c>
    </row>
    <row r="310" spans="1:12" ht="77.25" x14ac:dyDescent="0.25">
      <c r="A310" s="1">
        <v>62</v>
      </c>
      <c r="B310" s="24" t="s">
        <v>1166</v>
      </c>
      <c r="C310" s="154" t="s">
        <v>1229</v>
      </c>
      <c r="D310" s="13" t="s">
        <v>1230</v>
      </c>
      <c r="E310" s="37" t="s">
        <v>1231</v>
      </c>
      <c r="F310" s="25">
        <v>1</v>
      </c>
      <c r="G310" s="25">
        <v>1</v>
      </c>
      <c r="H310" s="25">
        <v>0</v>
      </c>
      <c r="I310" s="26">
        <v>43752</v>
      </c>
      <c r="J310" s="24" t="s">
        <v>1228</v>
      </c>
      <c r="K310" s="157" t="s">
        <v>74</v>
      </c>
      <c r="L310" s="28" t="s">
        <v>74</v>
      </c>
    </row>
    <row r="311" spans="1:12" ht="77.25" x14ac:dyDescent="0.25">
      <c r="A311" s="1">
        <v>63</v>
      </c>
      <c r="B311" s="24" t="s">
        <v>1232</v>
      </c>
      <c r="C311" s="154" t="s">
        <v>1233</v>
      </c>
      <c r="D311" s="13" t="s">
        <v>1234</v>
      </c>
      <c r="E311" s="37" t="s">
        <v>1235</v>
      </c>
      <c r="F311" s="25">
        <v>1</v>
      </c>
      <c r="G311" s="25">
        <v>1</v>
      </c>
      <c r="H311" s="25">
        <v>0</v>
      </c>
      <c r="I311" s="26">
        <v>43752</v>
      </c>
      <c r="J311" s="24" t="s">
        <v>1228</v>
      </c>
      <c r="K311" s="157" t="s">
        <v>74</v>
      </c>
      <c r="L311" s="28" t="s">
        <v>74</v>
      </c>
    </row>
    <row r="312" spans="1:12" ht="77.25" x14ac:dyDescent="0.25">
      <c r="A312" s="1">
        <v>64</v>
      </c>
      <c r="B312" s="24" t="s">
        <v>1232</v>
      </c>
      <c r="C312" s="154" t="s">
        <v>1233</v>
      </c>
      <c r="D312" s="13" t="s">
        <v>1236</v>
      </c>
      <c r="E312" s="37" t="s">
        <v>1237</v>
      </c>
      <c r="F312" s="25">
        <v>1</v>
      </c>
      <c r="G312" s="25">
        <v>1</v>
      </c>
      <c r="H312" s="25">
        <v>0</v>
      </c>
      <c r="I312" s="26">
        <v>43752</v>
      </c>
      <c r="J312" s="24" t="s">
        <v>1228</v>
      </c>
      <c r="K312" s="157" t="s">
        <v>74</v>
      </c>
      <c r="L312" s="28" t="s">
        <v>74</v>
      </c>
    </row>
    <row r="313" spans="1:12" ht="77.25" x14ac:dyDescent="0.25">
      <c r="A313" s="1">
        <v>65</v>
      </c>
      <c r="B313" s="24" t="s">
        <v>1238</v>
      </c>
      <c r="C313" s="154" t="s">
        <v>1239</v>
      </c>
      <c r="D313" s="13" t="s">
        <v>1240</v>
      </c>
      <c r="E313" s="37" t="s">
        <v>1241</v>
      </c>
      <c r="F313" s="25">
        <v>1</v>
      </c>
      <c r="G313" s="25">
        <v>1</v>
      </c>
      <c r="H313" s="25">
        <v>0</v>
      </c>
      <c r="I313" s="26">
        <v>43752</v>
      </c>
      <c r="J313" s="24" t="s">
        <v>1228</v>
      </c>
      <c r="K313" s="157" t="s">
        <v>74</v>
      </c>
      <c r="L313" s="28" t="s">
        <v>74</v>
      </c>
    </row>
    <row r="314" spans="1:12" ht="77.25" x14ac:dyDescent="0.25">
      <c r="A314" s="1">
        <v>66</v>
      </c>
      <c r="B314" s="24" t="s">
        <v>1242</v>
      </c>
      <c r="C314" s="154" t="s">
        <v>1243</v>
      </c>
      <c r="D314" s="13" t="s">
        <v>1244</v>
      </c>
      <c r="E314" s="37" t="s">
        <v>1245</v>
      </c>
      <c r="F314" s="25">
        <v>1</v>
      </c>
      <c r="G314" s="25">
        <v>1</v>
      </c>
      <c r="H314" s="25">
        <v>0</v>
      </c>
      <c r="I314" s="26">
        <v>43752</v>
      </c>
      <c r="J314" s="24" t="s">
        <v>1228</v>
      </c>
      <c r="K314" s="157" t="s">
        <v>74</v>
      </c>
      <c r="L314" s="28" t="s">
        <v>74</v>
      </c>
    </row>
    <row r="315" spans="1:12" ht="77.25" x14ac:dyDescent="0.25">
      <c r="A315" s="1">
        <v>67</v>
      </c>
      <c r="B315" s="24" t="s">
        <v>1246</v>
      </c>
      <c r="C315" s="154" t="s">
        <v>1247</v>
      </c>
      <c r="D315" s="13" t="s">
        <v>1248</v>
      </c>
      <c r="E315" s="37" t="s">
        <v>1249</v>
      </c>
      <c r="F315" s="25">
        <v>1</v>
      </c>
      <c r="G315" s="25">
        <v>1</v>
      </c>
      <c r="H315" s="25">
        <v>0</v>
      </c>
      <c r="I315" s="26">
        <v>43752</v>
      </c>
      <c r="J315" s="24" t="s">
        <v>1228</v>
      </c>
      <c r="K315" s="157" t="s">
        <v>74</v>
      </c>
      <c r="L315" s="28" t="s">
        <v>74</v>
      </c>
    </row>
    <row r="316" spans="1:12" ht="77.25" x14ac:dyDescent="0.25">
      <c r="A316" s="1">
        <v>68</v>
      </c>
      <c r="B316" s="24" t="s">
        <v>1250</v>
      </c>
      <c r="C316" s="154" t="s">
        <v>1251</v>
      </c>
      <c r="D316" s="13" t="s">
        <v>1252</v>
      </c>
      <c r="E316" s="37" t="s">
        <v>1253</v>
      </c>
      <c r="F316" s="25">
        <v>1</v>
      </c>
      <c r="G316" s="25">
        <v>1</v>
      </c>
      <c r="H316" s="25">
        <v>0</v>
      </c>
      <c r="I316" s="26">
        <v>43752</v>
      </c>
      <c r="J316" s="24" t="s">
        <v>1228</v>
      </c>
      <c r="K316" s="157" t="s">
        <v>74</v>
      </c>
      <c r="L316" s="28" t="s">
        <v>74</v>
      </c>
    </row>
    <row r="317" spans="1:12" ht="77.25" x14ac:dyDescent="0.25">
      <c r="A317" s="1">
        <v>69</v>
      </c>
      <c r="B317" s="24" t="s">
        <v>1254</v>
      </c>
      <c r="C317" s="154" t="s">
        <v>1255</v>
      </c>
      <c r="D317" s="13" t="s">
        <v>1256</v>
      </c>
      <c r="E317" s="37" t="s">
        <v>1257</v>
      </c>
      <c r="F317" s="25">
        <v>1</v>
      </c>
      <c r="G317" s="25">
        <v>1</v>
      </c>
      <c r="H317" s="25">
        <v>0</v>
      </c>
      <c r="I317" s="26">
        <v>43752</v>
      </c>
      <c r="J317" s="24" t="s">
        <v>1228</v>
      </c>
      <c r="K317" s="157" t="s">
        <v>74</v>
      </c>
      <c r="L317" s="28" t="s">
        <v>74</v>
      </c>
    </row>
    <row r="318" spans="1:12" ht="76.5" x14ac:dyDescent="0.25">
      <c r="A318" s="1">
        <v>70</v>
      </c>
      <c r="B318" s="91" t="s">
        <v>1258</v>
      </c>
      <c r="C318" s="90" t="s">
        <v>1259</v>
      </c>
      <c r="D318" s="162" t="s">
        <v>1260</v>
      </c>
      <c r="E318" s="37" t="s">
        <v>1261</v>
      </c>
      <c r="F318" s="158">
        <v>0</v>
      </c>
      <c r="G318" s="158">
        <v>0</v>
      </c>
      <c r="H318" s="159">
        <v>0</v>
      </c>
      <c r="I318" s="160">
        <v>2016</v>
      </c>
      <c r="J318" s="37" t="s">
        <v>1262</v>
      </c>
      <c r="K318" s="124" t="s">
        <v>959</v>
      </c>
      <c r="L318" s="24" t="s">
        <v>74</v>
      </c>
    </row>
    <row r="319" spans="1:12" ht="64.5" x14ac:dyDescent="0.25">
      <c r="A319" s="1">
        <v>71</v>
      </c>
      <c r="B319" s="125" t="s">
        <v>1263</v>
      </c>
      <c r="C319" s="125" t="s">
        <v>1264</v>
      </c>
      <c r="D319" s="175" t="s">
        <v>1265</v>
      </c>
      <c r="E319" s="55" t="s">
        <v>1266</v>
      </c>
      <c r="F319" s="158">
        <v>3890360</v>
      </c>
      <c r="G319" s="158">
        <v>2018125</v>
      </c>
      <c r="H319" s="158">
        <v>6295077.96</v>
      </c>
      <c r="I319" s="165">
        <v>43828</v>
      </c>
      <c r="J319" s="125" t="s">
        <v>1267</v>
      </c>
      <c r="K319" s="157" t="s">
        <v>74</v>
      </c>
      <c r="L319" s="124" t="s">
        <v>74</v>
      </c>
    </row>
    <row r="320" spans="1:12" ht="166.5" x14ac:dyDescent="0.25">
      <c r="A320" s="1">
        <v>72</v>
      </c>
      <c r="B320" s="125" t="s">
        <v>1209</v>
      </c>
      <c r="C320" s="125" t="s">
        <v>1268</v>
      </c>
      <c r="D320" s="175" t="s">
        <v>1269</v>
      </c>
      <c r="E320" s="55" t="s">
        <v>1270</v>
      </c>
      <c r="F320" s="158">
        <v>110960.86</v>
      </c>
      <c r="G320" s="158">
        <v>110960.76</v>
      </c>
      <c r="H320" s="1" t="s">
        <v>1271</v>
      </c>
      <c r="I320" s="165">
        <v>43675</v>
      </c>
      <c r="J320" s="125" t="s">
        <v>1272</v>
      </c>
      <c r="K320" s="157" t="s">
        <v>74</v>
      </c>
      <c r="L320" s="124" t="s">
        <v>74</v>
      </c>
    </row>
  </sheetData>
  <mergeCells count="37">
    <mergeCell ref="A163:L163"/>
    <mergeCell ref="A168:L168"/>
    <mergeCell ref="A248:L248"/>
    <mergeCell ref="A137:L137"/>
    <mergeCell ref="A145:L145"/>
    <mergeCell ref="A150:L150"/>
    <mergeCell ref="A154:L154"/>
    <mergeCell ref="A158:L158"/>
    <mergeCell ref="A112:L112"/>
    <mergeCell ref="A118:L118"/>
    <mergeCell ref="A123:L123"/>
    <mergeCell ref="A130:L130"/>
    <mergeCell ref="A134:L134"/>
    <mergeCell ref="A96:L96"/>
    <mergeCell ref="A100:L100"/>
    <mergeCell ref="A103:L103"/>
    <mergeCell ref="A106:L106"/>
    <mergeCell ref="A109:L109"/>
    <mergeCell ref="A81:L81"/>
    <mergeCell ref="A83:L83"/>
    <mergeCell ref="A85:L85"/>
    <mergeCell ref="A88:L88"/>
    <mergeCell ref="A91:L91"/>
    <mergeCell ref="A21:L21"/>
    <mergeCell ref="A25:L25"/>
    <mergeCell ref="A33:L33"/>
    <mergeCell ref="A36:L36"/>
    <mergeCell ref="A79:L79"/>
    <mergeCell ref="A12:L12"/>
    <mergeCell ref="A14:L14"/>
    <mergeCell ref="A16:L16"/>
    <mergeCell ref="A18:D18"/>
    <mergeCell ref="B1:L1"/>
    <mergeCell ref="B3:L3"/>
    <mergeCell ref="B4:L4"/>
    <mergeCell ref="B5:L5"/>
    <mergeCell ref="A8:L8"/>
  </mergeCells>
  <pageMargins left="0.31496062992125984" right="0.51181102362204722" top="0.15748031496062992" bottom="0.15748031496062992"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5" topLeftCell="A6" activePane="bottomLeft" state="frozen"/>
      <selection pane="bottomLeft" activeCell="D36" sqref="D36"/>
    </sheetView>
  </sheetViews>
  <sheetFormatPr defaultRowHeight="15" x14ac:dyDescent="0.25"/>
  <cols>
    <col min="1" max="1" width="4.7109375" customWidth="1"/>
    <col min="2" max="2" width="33" customWidth="1"/>
    <col min="3" max="3" width="20.140625" customWidth="1"/>
    <col min="4" max="4" width="18.140625" customWidth="1"/>
    <col min="5" max="5" width="23.28515625" customWidth="1"/>
    <col min="6" max="7" width="16.85546875" customWidth="1"/>
    <col min="8" max="8" width="15.140625" customWidth="1"/>
    <col min="9" max="9" width="16.28515625" customWidth="1"/>
    <col min="10" max="10" width="15.42578125" customWidth="1"/>
  </cols>
  <sheetData>
    <row r="1" spans="1:10" ht="45" customHeight="1" x14ac:dyDescent="0.25">
      <c r="B1" s="864" t="s">
        <v>49</v>
      </c>
      <c r="C1" s="864"/>
      <c r="D1" s="864"/>
      <c r="E1" s="864"/>
      <c r="F1" s="864"/>
      <c r="G1" s="864"/>
      <c r="H1" s="864"/>
      <c r="I1" s="864"/>
      <c r="J1" s="864"/>
    </row>
    <row r="2" spans="1:10" x14ac:dyDescent="0.25">
      <c r="B2" s="5"/>
      <c r="C2" s="5"/>
      <c r="D2" s="5"/>
      <c r="E2" s="5"/>
      <c r="F2" s="5"/>
      <c r="G2" s="5"/>
      <c r="H2" s="5"/>
      <c r="I2" s="5"/>
      <c r="J2" s="5"/>
    </row>
    <row r="3" spans="1:10" x14ac:dyDescent="0.25">
      <c r="B3" s="823" t="s">
        <v>19</v>
      </c>
      <c r="C3" s="823"/>
      <c r="D3" s="823"/>
      <c r="E3" s="823"/>
      <c r="F3" s="823"/>
      <c r="G3" s="823"/>
      <c r="H3" s="823"/>
      <c r="I3" s="823"/>
      <c r="J3" s="823"/>
    </row>
    <row r="4" spans="1:10" ht="140.25" x14ac:dyDescent="0.25">
      <c r="A4" s="10" t="s">
        <v>31</v>
      </c>
      <c r="B4" s="6" t="s">
        <v>40</v>
      </c>
      <c r="C4" s="6" t="s">
        <v>41</v>
      </c>
      <c r="D4" s="6" t="s">
        <v>42</v>
      </c>
      <c r="E4" s="6" t="s">
        <v>43</v>
      </c>
      <c r="F4" s="6" t="s">
        <v>44</v>
      </c>
      <c r="G4" s="6" t="s">
        <v>45</v>
      </c>
      <c r="H4" s="6" t="s">
        <v>46</v>
      </c>
      <c r="I4" s="6" t="s">
        <v>47</v>
      </c>
      <c r="J4" s="6" t="s">
        <v>48</v>
      </c>
    </row>
    <row r="5" spans="1:10" x14ac:dyDescent="0.25">
      <c r="A5" s="1">
        <v>1</v>
      </c>
      <c r="B5" s="2">
        <v>2</v>
      </c>
      <c r="C5" s="2">
        <v>3</v>
      </c>
      <c r="D5" s="2">
        <v>4</v>
      </c>
      <c r="E5" s="2">
        <v>5</v>
      </c>
      <c r="F5" s="2">
        <v>6</v>
      </c>
      <c r="G5" s="2">
        <v>7</v>
      </c>
      <c r="H5" s="2">
        <v>8</v>
      </c>
      <c r="I5" s="2">
        <v>9</v>
      </c>
      <c r="J5" s="2">
        <v>10</v>
      </c>
    </row>
    <row r="6" spans="1:10" ht="76.5" x14ac:dyDescent="0.25">
      <c r="A6" s="1">
        <v>1</v>
      </c>
      <c r="B6" s="192" t="s">
        <v>4779</v>
      </c>
      <c r="C6" s="51" t="s">
        <v>4780</v>
      </c>
      <c r="D6" s="192" t="s">
        <v>4781</v>
      </c>
      <c r="E6" s="192" t="s">
        <v>4782</v>
      </c>
      <c r="F6" s="1" t="s">
        <v>4883</v>
      </c>
      <c r="G6" s="1" t="s">
        <v>4883</v>
      </c>
      <c r="H6" s="557">
        <v>9539116.9299999997</v>
      </c>
      <c r="I6" s="557">
        <v>1357924.75</v>
      </c>
      <c r="J6" s="90">
        <v>36</v>
      </c>
    </row>
    <row r="7" spans="1:10" ht="89.25" x14ac:dyDescent="0.25">
      <c r="A7" s="1">
        <v>2</v>
      </c>
      <c r="B7" s="192" t="s">
        <v>4783</v>
      </c>
      <c r="C7" s="51" t="s">
        <v>4780</v>
      </c>
      <c r="D7" s="192" t="s">
        <v>4784</v>
      </c>
      <c r="E7" s="192" t="s">
        <v>4785</v>
      </c>
      <c r="F7" s="1" t="s">
        <v>4883</v>
      </c>
      <c r="G7" s="1" t="s">
        <v>4883</v>
      </c>
      <c r="H7" s="557">
        <v>1792585.44</v>
      </c>
      <c r="I7" s="557">
        <v>347400.3</v>
      </c>
      <c r="J7" s="90">
        <v>9</v>
      </c>
    </row>
    <row r="8" spans="1:10" ht="76.5" x14ac:dyDescent="0.25">
      <c r="A8" s="1">
        <v>3</v>
      </c>
      <c r="B8" s="205" t="s">
        <v>4786</v>
      </c>
      <c r="C8" s="67" t="s">
        <v>4780</v>
      </c>
      <c r="D8" s="205" t="s">
        <v>4787</v>
      </c>
      <c r="E8" s="205" t="s">
        <v>4788</v>
      </c>
      <c r="F8" s="1" t="s">
        <v>4883</v>
      </c>
      <c r="G8" s="1" t="s">
        <v>4883</v>
      </c>
      <c r="H8" s="558">
        <v>273378</v>
      </c>
      <c r="I8" s="558">
        <v>3774.01</v>
      </c>
      <c r="J8" s="559">
        <v>6</v>
      </c>
    </row>
    <row r="9" spans="1:10" ht="166.5" x14ac:dyDescent="0.25">
      <c r="A9" s="1">
        <v>4</v>
      </c>
      <c r="B9" s="75" t="s">
        <v>4789</v>
      </c>
      <c r="C9" s="67" t="s">
        <v>97</v>
      </c>
      <c r="D9" s="32" t="s">
        <v>4790</v>
      </c>
      <c r="E9" s="32" t="s">
        <v>4791</v>
      </c>
      <c r="F9" s="1" t="s">
        <v>4883</v>
      </c>
      <c r="G9" s="1" t="s">
        <v>4883</v>
      </c>
      <c r="H9" s="560">
        <v>2146430.15</v>
      </c>
      <c r="I9" s="560">
        <v>170076.49</v>
      </c>
      <c r="J9" s="53">
        <v>12</v>
      </c>
    </row>
    <row r="10" spans="1:10" ht="179.25" x14ac:dyDescent="0.25">
      <c r="A10" s="1">
        <v>5</v>
      </c>
      <c r="B10" s="75" t="s">
        <v>4792</v>
      </c>
      <c r="C10" s="67" t="s">
        <v>159</v>
      </c>
      <c r="D10" s="32" t="s">
        <v>4793</v>
      </c>
      <c r="E10" s="32" t="s">
        <v>4794</v>
      </c>
      <c r="F10" s="1" t="s">
        <v>4883</v>
      </c>
      <c r="G10" s="1" t="s">
        <v>4883</v>
      </c>
      <c r="H10" s="560">
        <v>63796942.479999997</v>
      </c>
      <c r="I10" s="560">
        <v>43620237.909999996</v>
      </c>
      <c r="J10" s="561">
        <v>31</v>
      </c>
    </row>
    <row r="11" spans="1:10" ht="192" x14ac:dyDescent="0.25">
      <c r="A11" s="1">
        <v>6</v>
      </c>
      <c r="B11" s="75" t="s">
        <v>4795</v>
      </c>
      <c r="C11" s="67" t="s">
        <v>4780</v>
      </c>
      <c r="D11" s="32" t="s">
        <v>4796</v>
      </c>
      <c r="E11" s="32" t="s">
        <v>4797</v>
      </c>
      <c r="F11" s="1" t="s">
        <v>4883</v>
      </c>
      <c r="G11" s="1" t="s">
        <v>4883</v>
      </c>
      <c r="H11" s="560">
        <v>18842596.559999999</v>
      </c>
      <c r="I11" s="560">
        <v>5947902.4299999997</v>
      </c>
      <c r="J11" s="53">
        <v>40</v>
      </c>
    </row>
    <row r="12" spans="1:10" ht="179.25" x14ac:dyDescent="0.25">
      <c r="A12" s="1">
        <v>7</v>
      </c>
      <c r="B12" s="75" t="s">
        <v>4798</v>
      </c>
      <c r="C12" s="67" t="s">
        <v>4780</v>
      </c>
      <c r="D12" s="32" t="s">
        <v>4799</v>
      </c>
      <c r="E12" s="32" t="s">
        <v>4800</v>
      </c>
      <c r="F12" s="1" t="s">
        <v>4883</v>
      </c>
      <c r="G12" s="1" t="s">
        <v>4883</v>
      </c>
      <c r="H12" s="560">
        <v>2061575.27</v>
      </c>
      <c r="I12" s="560">
        <v>455762.72</v>
      </c>
      <c r="J12" s="53">
        <v>5</v>
      </c>
    </row>
    <row r="13" spans="1:10" ht="141" x14ac:dyDescent="0.25">
      <c r="A13" s="1">
        <v>8</v>
      </c>
      <c r="B13" s="75" t="s">
        <v>4801</v>
      </c>
      <c r="C13" s="67" t="s">
        <v>165</v>
      </c>
      <c r="D13" s="32" t="s">
        <v>4802</v>
      </c>
      <c r="E13" s="32" t="s">
        <v>4803</v>
      </c>
      <c r="F13" s="1" t="s">
        <v>4883</v>
      </c>
      <c r="G13" s="1" t="s">
        <v>4883</v>
      </c>
      <c r="H13" s="560">
        <v>55211093.200000003</v>
      </c>
      <c r="I13" s="560">
        <v>20543861.82</v>
      </c>
      <c r="J13" s="53">
        <v>59</v>
      </c>
    </row>
    <row r="14" spans="1:10" ht="166.5" x14ac:dyDescent="0.25">
      <c r="A14" s="1">
        <v>9</v>
      </c>
      <c r="B14" s="75" t="s">
        <v>4804</v>
      </c>
      <c r="C14" s="67" t="s">
        <v>4780</v>
      </c>
      <c r="D14" s="32" t="s">
        <v>4805</v>
      </c>
      <c r="E14" s="32" t="s">
        <v>4806</v>
      </c>
      <c r="F14" s="1" t="s">
        <v>4883</v>
      </c>
      <c r="G14" s="1" t="s">
        <v>4883</v>
      </c>
      <c r="H14" s="560">
        <v>1464728.62</v>
      </c>
      <c r="I14" s="560">
        <v>74164.14</v>
      </c>
      <c r="J14" s="53">
        <v>19</v>
      </c>
    </row>
    <row r="15" spans="1:10" ht="166.5" x14ac:dyDescent="0.25">
      <c r="A15" s="1">
        <v>10</v>
      </c>
      <c r="B15" s="75" t="s">
        <v>4807</v>
      </c>
      <c r="C15" s="67" t="s">
        <v>4780</v>
      </c>
      <c r="D15" s="32" t="s">
        <v>4808</v>
      </c>
      <c r="E15" s="32" t="s">
        <v>4809</v>
      </c>
      <c r="F15" s="1" t="s">
        <v>4883</v>
      </c>
      <c r="G15" s="1" t="s">
        <v>4883</v>
      </c>
      <c r="H15" s="560">
        <v>12500</v>
      </c>
      <c r="I15" s="562">
        <v>0</v>
      </c>
      <c r="J15" s="53">
        <v>1</v>
      </c>
    </row>
    <row r="16" spans="1:10" ht="192" x14ac:dyDescent="0.25">
      <c r="A16" s="1">
        <v>11</v>
      </c>
      <c r="B16" s="75" t="s">
        <v>4810</v>
      </c>
      <c r="C16" s="67" t="s">
        <v>4780</v>
      </c>
      <c r="D16" s="32" t="s">
        <v>4811</v>
      </c>
      <c r="E16" s="32" t="s">
        <v>4812</v>
      </c>
      <c r="F16" s="1" t="s">
        <v>4883</v>
      </c>
      <c r="G16" s="1" t="s">
        <v>4883</v>
      </c>
      <c r="H16" s="560">
        <v>315760</v>
      </c>
      <c r="I16" s="560">
        <v>45333.62</v>
      </c>
      <c r="J16" s="53">
        <v>6</v>
      </c>
    </row>
    <row r="17" spans="1:10" ht="166.5" x14ac:dyDescent="0.25">
      <c r="A17" s="1">
        <v>12</v>
      </c>
      <c r="B17" s="75" t="s">
        <v>4813</v>
      </c>
      <c r="C17" s="67" t="s">
        <v>4814</v>
      </c>
      <c r="D17" s="32" t="s">
        <v>4815</v>
      </c>
      <c r="E17" s="32" t="s">
        <v>4816</v>
      </c>
      <c r="F17" s="1" t="s">
        <v>4883</v>
      </c>
      <c r="G17" s="1" t="s">
        <v>4883</v>
      </c>
      <c r="H17" s="560">
        <v>939000</v>
      </c>
      <c r="I17" s="560">
        <v>55770.7</v>
      </c>
      <c r="J17" s="561">
        <v>10</v>
      </c>
    </row>
    <row r="18" spans="1:10" ht="179.25" x14ac:dyDescent="0.25">
      <c r="A18" s="1">
        <v>13</v>
      </c>
      <c r="B18" s="75" t="s">
        <v>4817</v>
      </c>
      <c r="C18" s="75" t="s">
        <v>4818</v>
      </c>
      <c r="D18" s="32" t="s">
        <v>4819</v>
      </c>
      <c r="E18" s="32" t="s">
        <v>4820</v>
      </c>
      <c r="F18" s="1" t="s">
        <v>4883</v>
      </c>
      <c r="G18" s="1" t="s">
        <v>4883</v>
      </c>
      <c r="H18" s="560">
        <v>10447087.83</v>
      </c>
      <c r="I18" s="560">
        <v>321749.43</v>
      </c>
      <c r="J18" s="561">
        <v>25</v>
      </c>
    </row>
    <row r="19" spans="1:10" ht="128.25" x14ac:dyDescent="0.25">
      <c r="A19" s="1">
        <v>14</v>
      </c>
      <c r="B19" s="24" t="s">
        <v>4821</v>
      </c>
      <c r="C19" s="24" t="s">
        <v>4822</v>
      </c>
      <c r="D19" s="24" t="s">
        <v>4823</v>
      </c>
      <c r="E19" s="24" t="s">
        <v>4824</v>
      </c>
      <c r="F19" s="1" t="s">
        <v>4883</v>
      </c>
      <c r="G19" s="1" t="s">
        <v>4883</v>
      </c>
      <c r="H19" s="563">
        <v>91151224.629999995</v>
      </c>
      <c r="I19" s="563">
        <v>76638259.810000002</v>
      </c>
      <c r="J19" s="24">
        <v>25</v>
      </c>
    </row>
    <row r="20" spans="1:10" ht="166.5" x14ac:dyDescent="0.25">
      <c r="A20" s="1">
        <v>15</v>
      </c>
      <c r="B20" s="75" t="s">
        <v>4825</v>
      </c>
      <c r="C20" s="75" t="s">
        <v>4826</v>
      </c>
      <c r="D20" s="32" t="s">
        <v>4827</v>
      </c>
      <c r="E20" s="32" t="s">
        <v>4828</v>
      </c>
      <c r="F20" s="1" t="s">
        <v>4883</v>
      </c>
      <c r="G20" s="1" t="s">
        <v>4883</v>
      </c>
      <c r="H20" s="560">
        <v>361689</v>
      </c>
      <c r="I20" s="562">
        <v>0</v>
      </c>
      <c r="J20" s="561">
        <v>6</v>
      </c>
    </row>
    <row r="21" spans="1:10" ht="166.5" x14ac:dyDescent="0.25">
      <c r="A21" s="1">
        <v>16</v>
      </c>
      <c r="B21" s="75" t="s">
        <v>4829</v>
      </c>
      <c r="C21" s="75" t="s">
        <v>4830</v>
      </c>
      <c r="D21" s="32" t="s">
        <v>4831</v>
      </c>
      <c r="E21" s="32" t="s">
        <v>4832</v>
      </c>
      <c r="F21" s="1" t="s">
        <v>4883</v>
      </c>
      <c r="G21" s="1" t="s">
        <v>4883</v>
      </c>
      <c r="H21" s="560">
        <v>2962938.58</v>
      </c>
      <c r="I21" s="560">
        <v>1171413.04</v>
      </c>
      <c r="J21" s="561">
        <v>12</v>
      </c>
    </row>
    <row r="22" spans="1:10" ht="166.5" x14ac:dyDescent="0.25">
      <c r="A22" s="1">
        <v>17</v>
      </c>
      <c r="B22" s="75" t="s">
        <v>4833</v>
      </c>
      <c r="C22" s="75" t="s">
        <v>4834</v>
      </c>
      <c r="D22" s="32" t="s">
        <v>4835</v>
      </c>
      <c r="E22" s="32" t="s">
        <v>4836</v>
      </c>
      <c r="F22" s="1" t="s">
        <v>4883</v>
      </c>
      <c r="G22" s="1" t="s">
        <v>4883</v>
      </c>
      <c r="H22" s="560">
        <v>1427457.6</v>
      </c>
      <c r="I22" s="560">
        <v>509077.24</v>
      </c>
      <c r="J22" s="561">
        <v>10</v>
      </c>
    </row>
    <row r="23" spans="1:10" ht="166.5" x14ac:dyDescent="0.25">
      <c r="A23" s="1">
        <v>18</v>
      </c>
      <c r="B23" s="75" t="s">
        <v>4837</v>
      </c>
      <c r="C23" s="75" t="s">
        <v>4838</v>
      </c>
      <c r="D23" s="32" t="s">
        <v>4839</v>
      </c>
      <c r="E23" s="32" t="s">
        <v>4840</v>
      </c>
      <c r="F23" s="1" t="s">
        <v>4883</v>
      </c>
      <c r="G23" s="1" t="s">
        <v>4883</v>
      </c>
      <c r="H23" s="560">
        <v>2729281.98</v>
      </c>
      <c r="I23" s="560">
        <v>900713.32</v>
      </c>
      <c r="J23" s="561">
        <v>9</v>
      </c>
    </row>
    <row r="24" spans="1:10" ht="166.5" x14ac:dyDescent="0.25">
      <c r="A24" s="1">
        <v>19</v>
      </c>
      <c r="B24" s="75" t="s">
        <v>4841</v>
      </c>
      <c r="C24" s="75" t="s">
        <v>4842</v>
      </c>
      <c r="D24" s="32" t="s">
        <v>4843</v>
      </c>
      <c r="E24" s="32" t="s">
        <v>4844</v>
      </c>
      <c r="F24" s="1" t="s">
        <v>4883</v>
      </c>
      <c r="G24" s="1" t="s">
        <v>4883</v>
      </c>
      <c r="H24" s="560">
        <v>3570147.09</v>
      </c>
      <c r="I24" s="560">
        <v>616680.43000000005</v>
      </c>
      <c r="J24" s="561">
        <v>7</v>
      </c>
    </row>
    <row r="25" spans="1:10" ht="179.25" x14ac:dyDescent="0.25">
      <c r="A25" s="1">
        <v>20</v>
      </c>
      <c r="B25" s="75" t="s">
        <v>4845</v>
      </c>
      <c r="C25" s="75" t="s">
        <v>4846</v>
      </c>
      <c r="D25" s="564" t="s">
        <v>4847</v>
      </c>
      <c r="E25" s="32" t="s">
        <v>4848</v>
      </c>
      <c r="F25" s="1" t="s">
        <v>4883</v>
      </c>
      <c r="G25" s="1" t="s">
        <v>4883</v>
      </c>
      <c r="H25" s="560">
        <v>34623419.060000002</v>
      </c>
      <c r="I25" s="560">
        <v>18120352.239999998</v>
      </c>
      <c r="J25" s="561">
        <v>33</v>
      </c>
    </row>
    <row r="26" spans="1:10" ht="166.5" x14ac:dyDescent="0.25">
      <c r="A26" s="1">
        <v>21</v>
      </c>
      <c r="B26" s="75" t="s">
        <v>4849</v>
      </c>
      <c r="C26" s="75" t="s">
        <v>437</v>
      </c>
      <c r="D26" s="32" t="s">
        <v>4850</v>
      </c>
      <c r="E26" s="32" t="s">
        <v>4851</v>
      </c>
      <c r="F26" s="1" t="s">
        <v>4883</v>
      </c>
      <c r="G26" s="1" t="s">
        <v>4883</v>
      </c>
      <c r="H26" s="560">
        <v>13197239.029999999</v>
      </c>
      <c r="I26" s="560">
        <v>8364948.8300000001</v>
      </c>
      <c r="J26" s="561">
        <v>13</v>
      </c>
    </row>
    <row r="27" spans="1:10" ht="166.5" x14ac:dyDescent="0.25">
      <c r="A27" s="1">
        <v>22</v>
      </c>
      <c r="B27" s="75" t="s">
        <v>4852</v>
      </c>
      <c r="C27" s="67" t="s">
        <v>453</v>
      </c>
      <c r="D27" s="32" t="s">
        <v>4853</v>
      </c>
      <c r="E27" s="32" t="s">
        <v>4854</v>
      </c>
      <c r="F27" s="1" t="s">
        <v>4883</v>
      </c>
      <c r="G27" s="1" t="s">
        <v>4883</v>
      </c>
      <c r="H27" s="560">
        <v>38486905.649999999</v>
      </c>
      <c r="I27" s="560">
        <v>15267236.66</v>
      </c>
      <c r="J27" s="561">
        <v>50</v>
      </c>
    </row>
    <row r="28" spans="1:10" ht="166.5" x14ac:dyDescent="0.25">
      <c r="A28" s="1">
        <v>23</v>
      </c>
      <c r="B28" s="75" t="s">
        <v>4855</v>
      </c>
      <c r="C28" s="67" t="s">
        <v>4856</v>
      </c>
      <c r="D28" s="32" t="s">
        <v>4857</v>
      </c>
      <c r="E28" s="32" t="s">
        <v>4858</v>
      </c>
      <c r="F28" s="1" t="s">
        <v>4883</v>
      </c>
      <c r="G28" s="1" t="s">
        <v>4883</v>
      </c>
      <c r="H28" s="560">
        <v>33341697.059999999</v>
      </c>
      <c r="I28" s="560">
        <v>8448128.7599999998</v>
      </c>
      <c r="J28" s="561">
        <v>60</v>
      </c>
    </row>
    <row r="29" spans="1:10" ht="166.5" x14ac:dyDescent="0.25">
      <c r="A29" s="1">
        <v>24</v>
      </c>
      <c r="B29" s="75" t="s">
        <v>4859</v>
      </c>
      <c r="C29" s="67" t="s">
        <v>491</v>
      </c>
      <c r="D29" s="32" t="s">
        <v>4860</v>
      </c>
      <c r="E29" s="32" t="s">
        <v>4861</v>
      </c>
      <c r="F29" s="1" t="s">
        <v>4883</v>
      </c>
      <c r="G29" s="1" t="s">
        <v>4883</v>
      </c>
      <c r="H29" s="560">
        <v>1764461.21</v>
      </c>
      <c r="I29" s="560">
        <v>332646.59999999998</v>
      </c>
      <c r="J29" s="561">
        <v>13</v>
      </c>
    </row>
    <row r="30" spans="1:10" ht="166.5" x14ac:dyDescent="0.25">
      <c r="A30" s="1">
        <v>25</v>
      </c>
      <c r="B30" s="75" t="s">
        <v>4862</v>
      </c>
      <c r="C30" s="67" t="s">
        <v>4863</v>
      </c>
      <c r="D30" s="32" t="s">
        <v>4864</v>
      </c>
      <c r="E30" s="32" t="s">
        <v>4865</v>
      </c>
      <c r="F30" s="1" t="s">
        <v>4883</v>
      </c>
      <c r="G30" s="1" t="s">
        <v>4883</v>
      </c>
      <c r="H30" s="560">
        <v>6994332.9100000001</v>
      </c>
      <c r="I30" s="560">
        <v>372286.57</v>
      </c>
      <c r="J30" s="561">
        <v>18</v>
      </c>
    </row>
    <row r="31" spans="1:10" ht="166.5" x14ac:dyDescent="0.25">
      <c r="A31" s="1">
        <v>26</v>
      </c>
      <c r="B31" s="75" t="s">
        <v>4866</v>
      </c>
      <c r="C31" s="67" t="s">
        <v>4867</v>
      </c>
      <c r="D31" s="32" t="s">
        <v>4868</v>
      </c>
      <c r="E31" s="32" t="s">
        <v>4869</v>
      </c>
      <c r="F31" s="1" t="s">
        <v>4883</v>
      </c>
      <c r="G31" s="1" t="s">
        <v>4883</v>
      </c>
      <c r="H31" s="560">
        <v>66286426.880000003</v>
      </c>
      <c r="I31" s="560">
        <v>54212195.509999998</v>
      </c>
      <c r="J31" s="561">
        <v>30</v>
      </c>
    </row>
    <row r="32" spans="1:10" ht="166.5" x14ac:dyDescent="0.25">
      <c r="A32" s="1">
        <v>27</v>
      </c>
      <c r="B32" s="75" t="s">
        <v>4870</v>
      </c>
      <c r="C32" s="67" t="s">
        <v>546</v>
      </c>
      <c r="D32" s="32" t="s">
        <v>4871</v>
      </c>
      <c r="E32" s="32" t="s">
        <v>4872</v>
      </c>
      <c r="F32" s="1" t="s">
        <v>4883</v>
      </c>
      <c r="G32" s="1" t="s">
        <v>4883</v>
      </c>
      <c r="H32" s="560">
        <v>2073108.26</v>
      </c>
      <c r="I32" s="560">
        <v>461420.81</v>
      </c>
      <c r="J32" s="561">
        <v>10</v>
      </c>
    </row>
    <row r="33" spans="1:10" ht="166.5" x14ac:dyDescent="0.25">
      <c r="A33" s="1">
        <v>28</v>
      </c>
      <c r="B33" s="75" t="s">
        <v>4873</v>
      </c>
      <c r="C33" s="67" t="s">
        <v>4874</v>
      </c>
      <c r="D33" s="32" t="s">
        <v>4875</v>
      </c>
      <c r="E33" s="32" t="s">
        <v>4876</v>
      </c>
      <c r="F33" s="1" t="s">
        <v>4883</v>
      </c>
      <c r="G33" s="1" t="s">
        <v>4883</v>
      </c>
      <c r="H33" s="560">
        <v>6191757.9699999997</v>
      </c>
      <c r="I33" s="560">
        <v>3571864.44</v>
      </c>
      <c r="J33" s="561">
        <v>9</v>
      </c>
    </row>
    <row r="34" spans="1:10" ht="166.5" x14ac:dyDescent="0.25">
      <c r="A34" s="1">
        <v>29</v>
      </c>
      <c r="B34" s="75" t="s">
        <v>4877</v>
      </c>
      <c r="C34" s="67" t="s">
        <v>567</v>
      </c>
      <c r="D34" s="32" t="s">
        <v>4878</v>
      </c>
      <c r="E34" s="32" t="s">
        <v>4879</v>
      </c>
      <c r="F34" s="1" t="s">
        <v>4883</v>
      </c>
      <c r="G34" s="1" t="s">
        <v>4883</v>
      </c>
      <c r="H34" s="560">
        <v>14881536.58</v>
      </c>
      <c r="I34" s="560">
        <v>3175789</v>
      </c>
      <c r="J34" s="561">
        <v>34</v>
      </c>
    </row>
    <row r="35" spans="1:10" ht="166.5" x14ac:dyDescent="0.25">
      <c r="A35" s="1">
        <v>30</v>
      </c>
      <c r="B35" s="75" t="s">
        <v>4880</v>
      </c>
      <c r="C35" s="67" t="s">
        <v>581</v>
      </c>
      <c r="D35" s="32" t="s">
        <v>4881</v>
      </c>
      <c r="E35" s="32" t="s">
        <v>4882</v>
      </c>
      <c r="F35" s="1" t="s">
        <v>4883</v>
      </c>
      <c r="G35" s="1" t="s">
        <v>4883</v>
      </c>
      <c r="H35" s="560">
        <v>17056050.870000001</v>
      </c>
      <c r="I35" s="560">
        <v>4228497.46</v>
      </c>
      <c r="J35" s="53">
        <v>22</v>
      </c>
    </row>
  </sheetData>
  <mergeCells count="2">
    <mergeCell ref="B1:J1"/>
    <mergeCell ref="B3:J3"/>
  </mergeCells>
  <pageMargins left="0.70866141732283472" right="0.70866141732283472"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G3" sqref="G3"/>
    </sheetView>
  </sheetViews>
  <sheetFormatPr defaultRowHeight="15" x14ac:dyDescent="0.25"/>
  <cols>
    <col min="1" max="1" width="5.7109375" customWidth="1"/>
    <col min="2" max="2" width="16.85546875" customWidth="1"/>
    <col min="3" max="3" width="16.5703125" customWidth="1"/>
    <col min="4" max="4" width="17.28515625" customWidth="1"/>
    <col min="5" max="5" width="16.85546875" customWidth="1"/>
    <col min="6" max="6" width="14.28515625" customWidth="1"/>
    <col min="7" max="7" width="15.7109375" customWidth="1"/>
    <col min="8" max="8" width="14" customWidth="1"/>
    <col min="9" max="9" width="16" customWidth="1"/>
    <col min="10" max="10" width="15.42578125" customWidth="1"/>
  </cols>
  <sheetData>
    <row r="1" spans="1:10" x14ac:dyDescent="0.25">
      <c r="B1" s="823" t="s">
        <v>50</v>
      </c>
      <c r="C1" s="823"/>
      <c r="D1" s="823"/>
      <c r="E1" s="823"/>
      <c r="F1" s="823"/>
      <c r="G1" s="823"/>
      <c r="H1" s="823"/>
      <c r="I1" s="823"/>
    </row>
    <row r="2" spans="1:10" ht="165.75" x14ac:dyDescent="0.25">
      <c r="A2" s="10" t="s">
        <v>31</v>
      </c>
      <c r="B2" s="6" t="s">
        <v>40</v>
      </c>
      <c r="C2" s="6" t="s">
        <v>41</v>
      </c>
      <c r="D2" s="6" t="s">
        <v>42</v>
      </c>
      <c r="E2" s="6" t="s">
        <v>43</v>
      </c>
      <c r="F2" s="6" t="s">
        <v>5668</v>
      </c>
      <c r="G2" s="6" t="s">
        <v>5669</v>
      </c>
      <c r="H2" s="6" t="s">
        <v>46</v>
      </c>
      <c r="I2" s="6" t="s">
        <v>47</v>
      </c>
      <c r="J2" s="6" t="s">
        <v>48</v>
      </c>
    </row>
    <row r="3" spans="1:10" x14ac:dyDescent="0.25">
      <c r="A3" s="1">
        <v>1</v>
      </c>
      <c r="B3" s="2">
        <v>2</v>
      </c>
      <c r="C3" s="2">
        <v>3</v>
      </c>
      <c r="D3" s="2">
        <v>4</v>
      </c>
      <c r="E3" s="2">
        <v>5</v>
      </c>
      <c r="F3" s="2">
        <v>6</v>
      </c>
      <c r="G3" s="2">
        <v>7</v>
      </c>
      <c r="H3" s="2">
        <v>8</v>
      </c>
      <c r="I3" s="2">
        <v>9</v>
      </c>
      <c r="J3" s="2">
        <v>10</v>
      </c>
    </row>
    <row r="4" spans="1:10" ht="144.75" x14ac:dyDescent="0.25">
      <c r="A4" s="1">
        <v>1</v>
      </c>
      <c r="B4" s="565" t="s">
        <v>4884</v>
      </c>
      <c r="C4" s="565" t="s">
        <v>4885</v>
      </c>
      <c r="D4" s="565" t="s">
        <v>4886</v>
      </c>
      <c r="E4" s="565" t="s">
        <v>4887</v>
      </c>
      <c r="F4" s="566">
        <v>100000</v>
      </c>
      <c r="G4" s="566">
        <v>100000</v>
      </c>
      <c r="H4" s="567">
        <v>348000</v>
      </c>
      <c r="I4" s="567">
        <v>0</v>
      </c>
      <c r="J4" s="1">
        <v>8</v>
      </c>
    </row>
  </sheetData>
  <mergeCells count="1">
    <mergeCell ref="B1:I1"/>
  </mergeCells>
  <pageMargins left="0.70866141732283472" right="0.70866141732283472" top="0.74803149606299213" bottom="0.74803149606299213" header="0.31496062992125984" footer="0.31496062992125984"/>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B13" sqref="B13"/>
    </sheetView>
  </sheetViews>
  <sheetFormatPr defaultRowHeight="15" x14ac:dyDescent="0.25"/>
  <cols>
    <col min="1" max="1" width="4.7109375" customWidth="1"/>
    <col min="2" max="2" width="19" customWidth="1"/>
    <col min="3" max="3" width="13.7109375" customWidth="1"/>
    <col min="4" max="4" width="18.28515625" customWidth="1"/>
    <col min="5" max="5" width="21.140625" customWidth="1"/>
    <col min="6" max="6" width="20.28515625" customWidth="1"/>
    <col min="7" max="7" width="19.140625" customWidth="1"/>
    <col min="8" max="8" width="15.28515625" customWidth="1"/>
    <col min="9" max="9" width="15" customWidth="1"/>
    <col min="10" max="10" width="13.28515625" customWidth="1"/>
  </cols>
  <sheetData>
    <row r="1" spans="1:10" ht="49.5" customHeight="1" x14ac:dyDescent="0.25">
      <c r="A1" s="864" t="s">
        <v>66</v>
      </c>
      <c r="B1" s="864"/>
      <c r="C1" s="864"/>
      <c r="D1" s="864"/>
      <c r="E1" s="864"/>
      <c r="F1" s="864"/>
      <c r="G1" s="864"/>
      <c r="H1" s="864"/>
      <c r="I1" s="864"/>
      <c r="J1" s="864"/>
    </row>
    <row r="2" spans="1:10" ht="144.75" customHeight="1" x14ac:dyDescent="0.25">
      <c r="A2" s="10" t="s">
        <v>31</v>
      </c>
      <c r="B2" s="6" t="s">
        <v>40</v>
      </c>
      <c r="C2" s="6" t="s">
        <v>41</v>
      </c>
      <c r="D2" s="6" t="s">
        <v>42</v>
      </c>
      <c r="E2" s="6" t="s">
        <v>43</v>
      </c>
      <c r="F2" s="6" t="s">
        <v>44</v>
      </c>
      <c r="G2" s="6" t="s">
        <v>45</v>
      </c>
      <c r="H2" s="6" t="s">
        <v>46</v>
      </c>
      <c r="I2" s="6" t="s">
        <v>47</v>
      </c>
      <c r="J2" s="6" t="s">
        <v>48</v>
      </c>
    </row>
    <row r="3" spans="1:10" x14ac:dyDescent="0.25">
      <c r="A3" s="1">
        <v>1</v>
      </c>
      <c r="B3" s="2">
        <v>2</v>
      </c>
      <c r="C3" s="2">
        <v>3</v>
      </c>
      <c r="D3" s="2">
        <v>4</v>
      </c>
      <c r="E3" s="2">
        <v>5</v>
      </c>
      <c r="F3" s="2">
        <v>6</v>
      </c>
      <c r="G3" s="2">
        <v>7</v>
      </c>
      <c r="H3" s="2">
        <v>8</v>
      </c>
      <c r="I3" s="2">
        <v>9</v>
      </c>
      <c r="J3" s="2">
        <v>10</v>
      </c>
    </row>
    <row r="4" spans="1:10" x14ac:dyDescent="0.25">
      <c r="A4" s="1"/>
      <c r="B4" s="1" t="s">
        <v>84</v>
      </c>
      <c r="C4" s="1"/>
      <c r="D4" s="1"/>
      <c r="E4" s="1"/>
      <c r="F4" s="1"/>
      <c r="G4" s="1"/>
      <c r="H4" s="1"/>
      <c r="I4" s="1"/>
      <c r="J4" s="1"/>
    </row>
  </sheetData>
  <mergeCells count="1">
    <mergeCell ref="A1:J1"/>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election activeCell="A4" sqref="A4:J130"/>
    </sheetView>
  </sheetViews>
  <sheetFormatPr defaultRowHeight="15" x14ac:dyDescent="0.25"/>
  <cols>
    <col min="1" max="1" width="6.28515625" style="19" customWidth="1"/>
    <col min="2" max="2" width="17.85546875" style="19" customWidth="1"/>
    <col min="3" max="3" width="19.7109375" style="19" customWidth="1"/>
    <col min="4" max="4" width="17.28515625" style="19" customWidth="1"/>
    <col min="5" max="5" width="31.42578125" style="19" customWidth="1"/>
    <col min="6" max="6" width="15.140625" style="19" customWidth="1"/>
    <col min="7" max="7" width="19.85546875" style="19" customWidth="1"/>
    <col min="8" max="8" width="23.85546875" style="19" customWidth="1"/>
    <col min="9" max="9" width="17.7109375" style="19" customWidth="1"/>
    <col min="10" max="10" width="24.85546875" style="19" customWidth="1"/>
    <col min="11" max="16384" width="9.140625" style="19"/>
  </cols>
  <sheetData>
    <row r="1" spans="1:10" x14ac:dyDescent="0.25">
      <c r="A1" s="830" t="s">
        <v>35</v>
      </c>
      <c r="B1" s="830"/>
      <c r="C1" s="830"/>
      <c r="D1" s="830"/>
      <c r="E1" s="830"/>
      <c r="F1" s="830"/>
      <c r="G1" s="830"/>
      <c r="H1" s="830"/>
      <c r="I1" s="830"/>
      <c r="J1" s="830"/>
    </row>
    <row r="2" spans="1:10" ht="120" x14ac:dyDescent="0.25">
      <c r="A2" s="20" t="s">
        <v>32</v>
      </c>
      <c r="B2" s="22" t="s">
        <v>2</v>
      </c>
      <c r="C2" s="20" t="s">
        <v>3</v>
      </c>
      <c r="D2" s="20" t="s">
        <v>4</v>
      </c>
      <c r="E2" s="20" t="s">
        <v>25</v>
      </c>
      <c r="F2" s="20" t="s">
        <v>5</v>
      </c>
      <c r="G2" s="20" t="s">
        <v>33</v>
      </c>
      <c r="H2" s="20" t="s">
        <v>34</v>
      </c>
      <c r="I2" s="20" t="s">
        <v>6</v>
      </c>
      <c r="J2" s="20" t="s">
        <v>7</v>
      </c>
    </row>
    <row r="3" spans="1:10" x14ac:dyDescent="0.25">
      <c r="A3" s="21">
        <v>1</v>
      </c>
      <c r="B3" s="20">
        <v>2</v>
      </c>
      <c r="C3" s="21">
        <v>3</v>
      </c>
      <c r="D3" s="21">
        <v>4</v>
      </c>
      <c r="E3" s="21">
        <v>5</v>
      </c>
      <c r="F3" s="21">
        <v>6</v>
      </c>
      <c r="G3" s="21">
        <v>7</v>
      </c>
      <c r="H3" s="21">
        <v>8</v>
      </c>
      <c r="I3" s="21">
        <v>9</v>
      </c>
      <c r="J3" s="21">
        <v>10</v>
      </c>
    </row>
    <row r="4" spans="1:10" ht="135" x14ac:dyDescent="0.25">
      <c r="A4" s="177">
        <v>1</v>
      </c>
      <c r="B4" s="20" t="s">
        <v>1273</v>
      </c>
      <c r="C4" s="20" t="s">
        <v>1274</v>
      </c>
      <c r="D4" s="178" t="s">
        <v>1275</v>
      </c>
      <c r="E4" s="20" t="s">
        <v>1276</v>
      </c>
      <c r="F4" s="179">
        <v>103194.85</v>
      </c>
      <c r="G4" s="20" t="s">
        <v>1277</v>
      </c>
      <c r="H4" s="20" t="s">
        <v>1278</v>
      </c>
      <c r="I4" s="20" t="s">
        <v>1279</v>
      </c>
      <c r="J4" s="177" t="s">
        <v>85</v>
      </c>
    </row>
    <row r="5" spans="1:10" ht="195" x14ac:dyDescent="0.25">
      <c r="A5" s="177">
        <v>2</v>
      </c>
      <c r="B5" s="20" t="s">
        <v>1273</v>
      </c>
      <c r="C5" s="20" t="s">
        <v>1280</v>
      </c>
      <c r="D5" s="178" t="s">
        <v>1281</v>
      </c>
      <c r="E5" s="20" t="s">
        <v>1282</v>
      </c>
      <c r="F5" s="179">
        <v>4945641.93</v>
      </c>
      <c r="G5" s="20" t="s">
        <v>1283</v>
      </c>
      <c r="H5" s="20" t="s">
        <v>1284</v>
      </c>
      <c r="I5" s="20" t="s">
        <v>1285</v>
      </c>
      <c r="J5" s="20" t="s">
        <v>1286</v>
      </c>
    </row>
    <row r="6" spans="1:10" ht="195" x14ac:dyDescent="0.25">
      <c r="A6" s="177">
        <v>3</v>
      </c>
      <c r="B6" s="20" t="s">
        <v>1273</v>
      </c>
      <c r="C6" s="20" t="s">
        <v>1287</v>
      </c>
      <c r="D6" s="178" t="s">
        <v>1288</v>
      </c>
      <c r="E6" s="20" t="s">
        <v>1289</v>
      </c>
      <c r="F6" s="179">
        <v>1037954.64</v>
      </c>
      <c r="G6" s="20" t="s">
        <v>1290</v>
      </c>
      <c r="H6" s="20" t="s">
        <v>1284</v>
      </c>
      <c r="I6" s="20" t="s">
        <v>1291</v>
      </c>
      <c r="J6" s="20" t="s">
        <v>1292</v>
      </c>
    </row>
    <row r="7" spans="1:10" ht="195" x14ac:dyDescent="0.25">
      <c r="A7" s="177">
        <v>4</v>
      </c>
      <c r="B7" s="20" t="s">
        <v>1273</v>
      </c>
      <c r="C7" s="20" t="s">
        <v>1293</v>
      </c>
      <c r="D7" s="178" t="s">
        <v>1294</v>
      </c>
      <c r="E7" s="20" t="s">
        <v>1295</v>
      </c>
      <c r="F7" s="179">
        <v>964302.3</v>
      </c>
      <c r="G7" s="20" t="s">
        <v>1296</v>
      </c>
      <c r="H7" s="20" t="s">
        <v>1284</v>
      </c>
      <c r="I7" s="20" t="s">
        <v>1297</v>
      </c>
      <c r="J7" s="20" t="s">
        <v>1298</v>
      </c>
    </row>
    <row r="8" spans="1:10" ht="195" x14ac:dyDescent="0.25">
      <c r="A8" s="177">
        <v>5</v>
      </c>
      <c r="B8" s="20" t="s">
        <v>1273</v>
      </c>
      <c r="C8" s="20" t="s">
        <v>1299</v>
      </c>
      <c r="D8" s="178" t="s">
        <v>1300</v>
      </c>
      <c r="E8" s="20" t="s">
        <v>1301</v>
      </c>
      <c r="F8" s="179">
        <v>1174605.6000000001</v>
      </c>
      <c r="G8" s="20" t="s">
        <v>1302</v>
      </c>
      <c r="H8" s="20" t="s">
        <v>1284</v>
      </c>
      <c r="I8" s="20" t="s">
        <v>1303</v>
      </c>
      <c r="J8" s="20" t="s">
        <v>1304</v>
      </c>
    </row>
    <row r="9" spans="1:10" ht="195" x14ac:dyDescent="0.25">
      <c r="A9" s="177">
        <v>6</v>
      </c>
      <c r="B9" s="20" t="s">
        <v>1273</v>
      </c>
      <c r="C9" s="20" t="s">
        <v>1305</v>
      </c>
      <c r="D9" s="178" t="s">
        <v>1306</v>
      </c>
      <c r="E9" s="20" t="s">
        <v>1307</v>
      </c>
      <c r="F9" s="179">
        <v>448162.4</v>
      </c>
      <c r="G9" s="20" t="s">
        <v>1308</v>
      </c>
      <c r="H9" s="20" t="s">
        <v>1284</v>
      </c>
      <c r="I9" s="20" t="s">
        <v>1309</v>
      </c>
      <c r="J9" s="20" t="s">
        <v>1310</v>
      </c>
    </row>
    <row r="10" spans="1:10" ht="195" x14ac:dyDescent="0.25">
      <c r="A10" s="177">
        <v>7</v>
      </c>
      <c r="B10" s="20" t="s">
        <v>1273</v>
      </c>
      <c r="C10" s="20" t="s">
        <v>1311</v>
      </c>
      <c r="D10" s="178" t="s">
        <v>1312</v>
      </c>
      <c r="E10" s="20" t="s">
        <v>1313</v>
      </c>
      <c r="F10" s="179">
        <v>632515.68000000005</v>
      </c>
      <c r="G10" s="20" t="s">
        <v>1314</v>
      </c>
      <c r="H10" s="20" t="s">
        <v>1284</v>
      </c>
      <c r="I10" s="20" t="s">
        <v>1315</v>
      </c>
      <c r="J10" s="20" t="s">
        <v>1316</v>
      </c>
    </row>
    <row r="11" spans="1:10" ht="90" x14ac:dyDescent="0.25">
      <c r="A11" s="177">
        <v>8</v>
      </c>
      <c r="B11" s="20" t="s">
        <v>1273</v>
      </c>
      <c r="C11" s="20" t="s">
        <v>1317</v>
      </c>
      <c r="D11" s="178" t="s">
        <v>1318</v>
      </c>
      <c r="E11" s="20" t="s">
        <v>1319</v>
      </c>
      <c r="F11" s="179">
        <v>65487.4</v>
      </c>
      <c r="G11" s="20" t="s">
        <v>1320</v>
      </c>
      <c r="H11" s="20" t="s">
        <v>1284</v>
      </c>
      <c r="I11" s="20" t="s">
        <v>1321</v>
      </c>
      <c r="J11" s="177" t="s">
        <v>85</v>
      </c>
    </row>
    <row r="12" spans="1:10" ht="90" x14ac:dyDescent="0.25">
      <c r="A12" s="177">
        <v>9</v>
      </c>
      <c r="B12" s="20" t="s">
        <v>1273</v>
      </c>
      <c r="C12" s="20" t="s">
        <v>1322</v>
      </c>
      <c r="D12" s="178" t="s">
        <v>1323</v>
      </c>
      <c r="E12" s="20" t="s">
        <v>1324</v>
      </c>
      <c r="F12" s="179">
        <v>1273019.25</v>
      </c>
      <c r="G12" s="20" t="s">
        <v>1325</v>
      </c>
      <c r="H12" s="20" t="s">
        <v>1284</v>
      </c>
      <c r="I12" s="20" t="s">
        <v>1321</v>
      </c>
      <c r="J12" s="177" t="s">
        <v>85</v>
      </c>
    </row>
    <row r="13" spans="1:10" ht="90" x14ac:dyDescent="0.25">
      <c r="A13" s="177">
        <v>10</v>
      </c>
      <c r="B13" s="20" t="s">
        <v>1273</v>
      </c>
      <c r="C13" s="20" t="s">
        <v>1326</v>
      </c>
      <c r="D13" s="178" t="s">
        <v>1327</v>
      </c>
      <c r="E13" s="20" t="s">
        <v>1328</v>
      </c>
      <c r="F13" s="179">
        <v>59913.04</v>
      </c>
      <c r="G13" s="20" t="s">
        <v>1329</v>
      </c>
      <c r="H13" s="20" t="s">
        <v>1284</v>
      </c>
      <c r="I13" s="20" t="s">
        <v>1321</v>
      </c>
      <c r="J13" s="177" t="s">
        <v>85</v>
      </c>
    </row>
    <row r="14" spans="1:10" ht="195" x14ac:dyDescent="0.25">
      <c r="A14" s="177">
        <v>11</v>
      </c>
      <c r="B14" s="20" t="s">
        <v>1273</v>
      </c>
      <c r="C14" s="20" t="s">
        <v>1330</v>
      </c>
      <c r="D14" s="178" t="s">
        <v>1331</v>
      </c>
      <c r="E14" s="20" t="s">
        <v>1332</v>
      </c>
      <c r="F14" s="179">
        <v>532955.76</v>
      </c>
      <c r="G14" s="20" t="s">
        <v>1333</v>
      </c>
      <c r="H14" s="20" t="s">
        <v>1284</v>
      </c>
      <c r="I14" s="20" t="s">
        <v>1334</v>
      </c>
      <c r="J14" s="20" t="s">
        <v>1335</v>
      </c>
    </row>
    <row r="15" spans="1:10" ht="90" x14ac:dyDescent="0.25">
      <c r="A15" s="177">
        <v>12</v>
      </c>
      <c r="B15" s="20" t="s">
        <v>1273</v>
      </c>
      <c r="C15" s="20" t="s">
        <v>1336</v>
      </c>
      <c r="D15" s="180" t="s">
        <v>1337</v>
      </c>
      <c r="E15" s="20" t="s">
        <v>1338</v>
      </c>
      <c r="F15" s="179">
        <v>1498123.75</v>
      </c>
      <c r="G15" s="20" t="s">
        <v>1339</v>
      </c>
      <c r="H15" s="20" t="s">
        <v>1284</v>
      </c>
      <c r="I15" s="20" t="s">
        <v>1279</v>
      </c>
      <c r="J15" s="20" t="s">
        <v>85</v>
      </c>
    </row>
    <row r="16" spans="1:10" ht="195" x14ac:dyDescent="0.25">
      <c r="A16" s="177">
        <v>13</v>
      </c>
      <c r="B16" s="20" t="s">
        <v>1273</v>
      </c>
      <c r="C16" s="20" t="s">
        <v>1340</v>
      </c>
      <c r="D16" s="178" t="s">
        <v>1341</v>
      </c>
      <c r="E16" s="20" t="s">
        <v>1342</v>
      </c>
      <c r="F16" s="179">
        <v>3525226.56</v>
      </c>
      <c r="G16" s="20" t="s">
        <v>1343</v>
      </c>
      <c r="H16" s="20" t="s">
        <v>1284</v>
      </c>
      <c r="I16" s="20" t="s">
        <v>1344</v>
      </c>
      <c r="J16" s="20" t="s">
        <v>1345</v>
      </c>
    </row>
    <row r="17" spans="1:10" ht="195" x14ac:dyDescent="0.25">
      <c r="A17" s="177">
        <v>14</v>
      </c>
      <c r="B17" s="20" t="s">
        <v>1273</v>
      </c>
      <c r="C17" s="20" t="s">
        <v>1346</v>
      </c>
      <c r="D17" s="178" t="s">
        <v>1347</v>
      </c>
      <c r="E17" s="20" t="s">
        <v>1348</v>
      </c>
      <c r="F17" s="179">
        <v>2505121.08</v>
      </c>
      <c r="G17" s="20" t="s">
        <v>1349</v>
      </c>
      <c r="H17" s="20" t="s">
        <v>1350</v>
      </c>
      <c r="I17" s="20" t="s">
        <v>1351</v>
      </c>
      <c r="J17" s="20" t="s">
        <v>1352</v>
      </c>
    </row>
    <row r="18" spans="1:10" ht="195" x14ac:dyDescent="0.25">
      <c r="A18" s="177">
        <v>15</v>
      </c>
      <c r="B18" s="20" t="s">
        <v>1273</v>
      </c>
      <c r="C18" s="20" t="s">
        <v>1353</v>
      </c>
      <c r="D18" s="178" t="s">
        <v>1354</v>
      </c>
      <c r="E18" s="20" t="s">
        <v>1355</v>
      </c>
      <c r="F18" s="179">
        <v>778576.92</v>
      </c>
      <c r="G18" s="20" t="s">
        <v>1356</v>
      </c>
      <c r="H18" s="20" t="s">
        <v>1357</v>
      </c>
      <c r="I18" s="20" t="s">
        <v>1334</v>
      </c>
      <c r="J18" s="20" t="s">
        <v>1335</v>
      </c>
    </row>
    <row r="19" spans="1:10" ht="300" x14ac:dyDescent="0.25">
      <c r="A19" s="177">
        <v>16</v>
      </c>
      <c r="B19" s="20" t="s">
        <v>1273</v>
      </c>
      <c r="C19" s="20" t="s">
        <v>1358</v>
      </c>
      <c r="D19" s="178" t="s">
        <v>1359</v>
      </c>
      <c r="E19" s="20" t="s">
        <v>1360</v>
      </c>
      <c r="F19" s="179">
        <v>1695509.31</v>
      </c>
      <c r="G19" s="20" t="s">
        <v>1361</v>
      </c>
      <c r="H19" s="20" t="s">
        <v>1284</v>
      </c>
      <c r="I19" s="20" t="s">
        <v>1279</v>
      </c>
      <c r="J19" s="20" t="s">
        <v>85</v>
      </c>
    </row>
    <row r="20" spans="1:10" ht="195" x14ac:dyDescent="0.25">
      <c r="A20" s="177">
        <v>17</v>
      </c>
      <c r="B20" s="20" t="s">
        <v>1273</v>
      </c>
      <c r="C20" s="20" t="s">
        <v>1362</v>
      </c>
      <c r="D20" s="178" t="s">
        <v>1363</v>
      </c>
      <c r="E20" s="20" t="s">
        <v>1364</v>
      </c>
      <c r="F20" s="179">
        <v>1961742</v>
      </c>
      <c r="G20" s="20" t="s">
        <v>1365</v>
      </c>
      <c r="H20" s="20" t="s">
        <v>1284</v>
      </c>
      <c r="I20" s="20" t="s">
        <v>1366</v>
      </c>
      <c r="J20" s="20" t="s">
        <v>1367</v>
      </c>
    </row>
    <row r="21" spans="1:10" ht="195" x14ac:dyDescent="0.25">
      <c r="A21" s="177">
        <v>18</v>
      </c>
      <c r="B21" s="20" t="s">
        <v>1273</v>
      </c>
      <c r="C21" s="20" t="s">
        <v>1368</v>
      </c>
      <c r="D21" s="178" t="s">
        <v>1369</v>
      </c>
      <c r="E21" s="20" t="s">
        <v>1370</v>
      </c>
      <c r="F21" s="179">
        <v>620666.73</v>
      </c>
      <c r="G21" s="20" t="s">
        <v>1371</v>
      </c>
      <c r="H21" s="20" t="s">
        <v>1284</v>
      </c>
      <c r="I21" s="20" t="s">
        <v>1372</v>
      </c>
      <c r="J21" s="20" t="s">
        <v>1373</v>
      </c>
    </row>
    <row r="22" spans="1:10" ht="195" x14ac:dyDescent="0.25">
      <c r="A22" s="177">
        <v>19</v>
      </c>
      <c r="B22" s="20" t="s">
        <v>1273</v>
      </c>
      <c r="C22" s="20" t="s">
        <v>1374</v>
      </c>
      <c r="D22" s="178" t="s">
        <v>1375</v>
      </c>
      <c r="E22" s="20" t="s">
        <v>1376</v>
      </c>
      <c r="F22" s="179">
        <v>1510221.8</v>
      </c>
      <c r="G22" s="20" t="s">
        <v>1377</v>
      </c>
      <c r="H22" s="20" t="s">
        <v>1284</v>
      </c>
      <c r="I22" s="20" t="s">
        <v>1378</v>
      </c>
      <c r="J22" s="20" t="s">
        <v>1379</v>
      </c>
    </row>
    <row r="23" spans="1:10" ht="195" x14ac:dyDescent="0.25">
      <c r="A23" s="177">
        <v>20</v>
      </c>
      <c r="B23" s="20" t="s">
        <v>1273</v>
      </c>
      <c r="C23" s="20" t="s">
        <v>1380</v>
      </c>
      <c r="D23" s="178" t="s">
        <v>1381</v>
      </c>
      <c r="E23" s="20" t="s">
        <v>1382</v>
      </c>
      <c r="F23" s="179">
        <v>713533.54</v>
      </c>
      <c r="G23" s="20" t="s">
        <v>1383</v>
      </c>
      <c r="H23" s="20" t="s">
        <v>1284</v>
      </c>
      <c r="I23" s="20" t="s">
        <v>1384</v>
      </c>
      <c r="J23" s="20" t="s">
        <v>1385</v>
      </c>
    </row>
    <row r="24" spans="1:10" ht="195" x14ac:dyDescent="0.25">
      <c r="A24" s="177">
        <v>21</v>
      </c>
      <c r="B24" s="20" t="s">
        <v>1273</v>
      </c>
      <c r="C24" s="20" t="s">
        <v>1386</v>
      </c>
      <c r="D24" s="178" t="s">
        <v>1387</v>
      </c>
      <c r="E24" s="20" t="s">
        <v>1388</v>
      </c>
      <c r="F24" s="179">
        <v>363217.56</v>
      </c>
      <c r="G24" s="20" t="s">
        <v>1389</v>
      </c>
      <c r="H24" s="20" t="s">
        <v>1284</v>
      </c>
      <c r="I24" s="20" t="s">
        <v>1390</v>
      </c>
      <c r="J24" s="20" t="s">
        <v>1391</v>
      </c>
    </row>
    <row r="25" spans="1:10" ht="90" x14ac:dyDescent="0.25">
      <c r="A25" s="177">
        <v>22</v>
      </c>
      <c r="B25" s="20" t="s">
        <v>1273</v>
      </c>
      <c r="C25" s="20" t="s">
        <v>1392</v>
      </c>
      <c r="D25" s="178" t="s">
        <v>1393</v>
      </c>
      <c r="E25" s="20" t="s">
        <v>1394</v>
      </c>
      <c r="F25" s="179">
        <v>262949.88</v>
      </c>
      <c r="G25" s="20" t="s">
        <v>1395</v>
      </c>
      <c r="H25" s="20" t="s">
        <v>1284</v>
      </c>
      <c r="I25" s="20" t="s">
        <v>1321</v>
      </c>
      <c r="J25" s="20" t="s">
        <v>85</v>
      </c>
    </row>
    <row r="26" spans="1:10" ht="75" x14ac:dyDescent="0.25">
      <c r="A26" s="177">
        <v>23</v>
      </c>
      <c r="B26" s="20" t="s">
        <v>1273</v>
      </c>
      <c r="C26" s="20" t="s">
        <v>1396</v>
      </c>
      <c r="D26" s="178" t="s">
        <v>1397</v>
      </c>
      <c r="E26" s="20" t="s">
        <v>1398</v>
      </c>
      <c r="F26" s="179">
        <v>1087600</v>
      </c>
      <c r="G26" s="20" t="s">
        <v>1399</v>
      </c>
      <c r="H26" s="20" t="s">
        <v>1284</v>
      </c>
      <c r="I26" s="20" t="s">
        <v>1321</v>
      </c>
      <c r="J26" s="20" t="s">
        <v>85</v>
      </c>
    </row>
    <row r="27" spans="1:10" ht="180" x14ac:dyDescent="0.25">
      <c r="A27" s="177">
        <v>24</v>
      </c>
      <c r="B27" s="20" t="s">
        <v>1273</v>
      </c>
      <c r="C27" s="20" t="s">
        <v>1400</v>
      </c>
      <c r="D27" s="178" t="s">
        <v>1401</v>
      </c>
      <c r="E27" s="20" t="s">
        <v>1402</v>
      </c>
      <c r="F27" s="179">
        <v>3889333</v>
      </c>
      <c r="G27" s="20" t="s">
        <v>1403</v>
      </c>
      <c r="H27" s="20" t="s">
        <v>1284</v>
      </c>
      <c r="I27" s="20" t="s">
        <v>1404</v>
      </c>
      <c r="J27" s="20" t="s">
        <v>1405</v>
      </c>
    </row>
    <row r="28" spans="1:10" ht="195" x14ac:dyDescent="0.25">
      <c r="A28" s="177">
        <v>25</v>
      </c>
      <c r="B28" s="20" t="s">
        <v>1273</v>
      </c>
      <c r="C28" s="20" t="s">
        <v>1406</v>
      </c>
      <c r="D28" s="178" t="s">
        <v>1407</v>
      </c>
      <c r="E28" s="20" t="s">
        <v>1408</v>
      </c>
      <c r="F28" s="179">
        <v>1360239.5</v>
      </c>
      <c r="G28" s="20" t="s">
        <v>1409</v>
      </c>
      <c r="H28" s="20" t="s">
        <v>1284</v>
      </c>
      <c r="I28" s="20" t="s">
        <v>1410</v>
      </c>
      <c r="J28" s="20" t="s">
        <v>1411</v>
      </c>
    </row>
    <row r="29" spans="1:10" ht="210" x14ac:dyDescent="0.25">
      <c r="A29" s="177">
        <v>26</v>
      </c>
      <c r="B29" s="20" t="s">
        <v>1273</v>
      </c>
      <c r="C29" s="20" t="s">
        <v>1412</v>
      </c>
      <c r="D29" s="178" t="s">
        <v>1413</v>
      </c>
      <c r="E29" s="20" t="s">
        <v>1414</v>
      </c>
      <c r="F29" s="179">
        <v>100067.88</v>
      </c>
      <c r="G29" s="20" t="s">
        <v>1415</v>
      </c>
      <c r="H29" s="20" t="s">
        <v>1284</v>
      </c>
      <c r="I29" s="20" t="s">
        <v>1321</v>
      </c>
      <c r="J29" s="20" t="s">
        <v>85</v>
      </c>
    </row>
    <row r="30" spans="1:10" ht="210" x14ac:dyDescent="0.25">
      <c r="A30" s="177">
        <v>27</v>
      </c>
      <c r="B30" s="20" t="s">
        <v>1273</v>
      </c>
      <c r="C30" s="20" t="s">
        <v>1416</v>
      </c>
      <c r="D30" s="178" t="s">
        <v>1417</v>
      </c>
      <c r="E30" s="20" t="s">
        <v>1418</v>
      </c>
      <c r="F30" s="179">
        <v>845155</v>
      </c>
      <c r="G30" s="20" t="s">
        <v>1419</v>
      </c>
      <c r="H30" s="20" t="s">
        <v>1284</v>
      </c>
      <c r="I30" s="20" t="s">
        <v>1420</v>
      </c>
      <c r="J30" s="20" t="s">
        <v>1421</v>
      </c>
    </row>
    <row r="31" spans="1:10" ht="195" x14ac:dyDescent="0.25">
      <c r="A31" s="177">
        <v>28</v>
      </c>
      <c r="B31" s="20" t="s">
        <v>1273</v>
      </c>
      <c r="C31" s="20" t="s">
        <v>1422</v>
      </c>
      <c r="D31" s="178" t="s">
        <v>1423</v>
      </c>
      <c r="E31" s="20" t="s">
        <v>1424</v>
      </c>
      <c r="F31" s="179">
        <v>1972513.2</v>
      </c>
      <c r="G31" s="20" t="s">
        <v>1425</v>
      </c>
      <c r="H31" s="20" t="s">
        <v>1284</v>
      </c>
      <c r="I31" s="20" t="s">
        <v>1426</v>
      </c>
      <c r="J31" s="20" t="s">
        <v>1427</v>
      </c>
    </row>
    <row r="32" spans="1:10" ht="180" x14ac:dyDescent="0.25">
      <c r="A32" s="177">
        <v>29</v>
      </c>
      <c r="B32" s="20" t="s">
        <v>1273</v>
      </c>
      <c r="C32" s="20" t="s">
        <v>1428</v>
      </c>
      <c r="D32" s="178" t="s">
        <v>1429</v>
      </c>
      <c r="E32" s="20" t="s">
        <v>1430</v>
      </c>
      <c r="F32" s="179">
        <v>871539.92</v>
      </c>
      <c r="G32" s="20" t="s">
        <v>1431</v>
      </c>
      <c r="H32" s="20" t="s">
        <v>1284</v>
      </c>
      <c r="I32" s="20" t="s">
        <v>1279</v>
      </c>
      <c r="J32" s="20" t="s">
        <v>85</v>
      </c>
    </row>
    <row r="33" spans="1:10" ht="90" x14ac:dyDescent="0.25">
      <c r="A33" s="177">
        <v>30</v>
      </c>
      <c r="B33" s="20" t="s">
        <v>1273</v>
      </c>
      <c r="C33" s="20" t="s">
        <v>1432</v>
      </c>
      <c r="D33" s="178" t="s">
        <v>1433</v>
      </c>
      <c r="E33" s="20" t="s">
        <v>1434</v>
      </c>
      <c r="F33" s="179">
        <v>1032806.61</v>
      </c>
      <c r="G33" s="20" t="s">
        <v>1435</v>
      </c>
      <c r="H33" s="20" t="s">
        <v>1284</v>
      </c>
      <c r="I33" s="20" t="s">
        <v>1279</v>
      </c>
      <c r="J33" s="20" t="s">
        <v>85</v>
      </c>
    </row>
    <row r="34" spans="1:10" ht="195" x14ac:dyDescent="0.25">
      <c r="A34" s="177">
        <v>31</v>
      </c>
      <c r="B34" s="20" t="s">
        <v>1273</v>
      </c>
      <c r="C34" s="20" t="s">
        <v>1436</v>
      </c>
      <c r="D34" s="178" t="s">
        <v>1437</v>
      </c>
      <c r="E34" s="20" t="s">
        <v>1438</v>
      </c>
      <c r="F34" s="179">
        <v>3941476.32</v>
      </c>
      <c r="G34" s="20" t="s">
        <v>1439</v>
      </c>
      <c r="H34" s="20" t="s">
        <v>1284</v>
      </c>
      <c r="I34" s="20" t="s">
        <v>1440</v>
      </c>
      <c r="J34" s="20" t="s">
        <v>1441</v>
      </c>
    </row>
    <row r="35" spans="1:10" ht="210" x14ac:dyDescent="0.25">
      <c r="A35" s="177">
        <v>32</v>
      </c>
      <c r="B35" s="20" t="s">
        <v>1273</v>
      </c>
      <c r="C35" s="20" t="s">
        <v>1442</v>
      </c>
      <c r="D35" s="178" t="s">
        <v>1443</v>
      </c>
      <c r="E35" s="20" t="s">
        <v>1444</v>
      </c>
      <c r="F35" s="179">
        <v>132018.6</v>
      </c>
      <c r="G35" s="20" t="s">
        <v>1445</v>
      </c>
      <c r="H35" s="20" t="s">
        <v>1284</v>
      </c>
      <c r="I35" s="20" t="s">
        <v>1446</v>
      </c>
      <c r="J35" s="20" t="s">
        <v>1447</v>
      </c>
    </row>
    <row r="36" spans="1:10" ht="195" x14ac:dyDescent="0.25">
      <c r="A36" s="177">
        <v>33</v>
      </c>
      <c r="B36" s="20" t="s">
        <v>1273</v>
      </c>
      <c r="C36" s="20" t="s">
        <v>1448</v>
      </c>
      <c r="D36" s="178" t="s">
        <v>1449</v>
      </c>
      <c r="E36" s="20" t="s">
        <v>1450</v>
      </c>
      <c r="F36" s="179">
        <v>123143.4</v>
      </c>
      <c r="G36" s="20" t="s">
        <v>1451</v>
      </c>
      <c r="H36" s="20" t="s">
        <v>1284</v>
      </c>
      <c r="I36" s="20" t="s">
        <v>1334</v>
      </c>
      <c r="J36" s="20" t="s">
        <v>1335</v>
      </c>
    </row>
    <row r="37" spans="1:10" ht="210" x14ac:dyDescent="0.25">
      <c r="A37" s="177">
        <v>34</v>
      </c>
      <c r="B37" s="20" t="s">
        <v>1273</v>
      </c>
      <c r="C37" s="20" t="s">
        <v>1452</v>
      </c>
      <c r="D37" s="178" t="s">
        <v>1453</v>
      </c>
      <c r="E37" s="20" t="s">
        <v>1454</v>
      </c>
      <c r="F37" s="179">
        <v>238285.07</v>
      </c>
      <c r="G37" s="20" t="s">
        <v>1455</v>
      </c>
      <c r="H37" s="20" t="s">
        <v>1284</v>
      </c>
      <c r="I37" s="20" t="s">
        <v>1321</v>
      </c>
      <c r="J37" s="20" t="s">
        <v>85</v>
      </c>
    </row>
    <row r="38" spans="1:10" ht="180" x14ac:dyDescent="0.25">
      <c r="A38" s="177">
        <v>35</v>
      </c>
      <c r="B38" s="20" t="s">
        <v>1273</v>
      </c>
      <c r="C38" s="20" t="s">
        <v>1456</v>
      </c>
      <c r="D38" s="178" t="s">
        <v>1457</v>
      </c>
      <c r="E38" s="20" t="s">
        <v>1458</v>
      </c>
      <c r="F38" s="179">
        <v>1364566.04</v>
      </c>
      <c r="G38" s="20" t="s">
        <v>1459</v>
      </c>
      <c r="H38" s="20" t="s">
        <v>1284</v>
      </c>
      <c r="I38" s="20" t="s">
        <v>1279</v>
      </c>
      <c r="J38" s="20" t="s">
        <v>85</v>
      </c>
    </row>
    <row r="39" spans="1:10" ht="180" x14ac:dyDescent="0.25">
      <c r="A39" s="177">
        <v>36</v>
      </c>
      <c r="B39" s="20" t="s">
        <v>1273</v>
      </c>
      <c r="C39" s="20" t="s">
        <v>1460</v>
      </c>
      <c r="D39" s="178" t="s">
        <v>1461</v>
      </c>
      <c r="E39" s="20" t="s">
        <v>1462</v>
      </c>
      <c r="F39" s="179">
        <v>470608.91</v>
      </c>
      <c r="G39" s="20" t="s">
        <v>1463</v>
      </c>
      <c r="H39" s="20" t="s">
        <v>1284</v>
      </c>
      <c r="I39" s="20" t="s">
        <v>1321</v>
      </c>
      <c r="J39" s="177" t="s">
        <v>85</v>
      </c>
    </row>
    <row r="40" spans="1:10" ht="180" x14ac:dyDescent="0.25">
      <c r="A40" s="177">
        <v>37</v>
      </c>
      <c r="B40" s="20" t="s">
        <v>1273</v>
      </c>
      <c r="C40" s="20" t="s">
        <v>1464</v>
      </c>
      <c r="D40" s="178" t="s">
        <v>1465</v>
      </c>
      <c r="E40" s="20" t="s">
        <v>1466</v>
      </c>
      <c r="F40" s="179">
        <v>693153.12</v>
      </c>
      <c r="G40" s="20" t="s">
        <v>1467</v>
      </c>
      <c r="H40" s="20" t="s">
        <v>1284</v>
      </c>
      <c r="I40" s="20" t="s">
        <v>1468</v>
      </c>
      <c r="J40" s="20" t="s">
        <v>1469</v>
      </c>
    </row>
    <row r="41" spans="1:10" ht="75" x14ac:dyDescent="0.25">
      <c r="A41" s="177">
        <v>38</v>
      </c>
      <c r="B41" s="20" t="s">
        <v>1273</v>
      </c>
      <c r="C41" s="20" t="s">
        <v>1470</v>
      </c>
      <c r="D41" s="181" t="s">
        <v>85</v>
      </c>
      <c r="E41" s="20" t="s">
        <v>85</v>
      </c>
      <c r="F41" s="179" t="s">
        <v>85</v>
      </c>
      <c r="G41" s="177" t="s">
        <v>85</v>
      </c>
      <c r="H41" s="177" t="s">
        <v>85</v>
      </c>
      <c r="I41" s="20" t="s">
        <v>1321</v>
      </c>
      <c r="J41" s="177" t="s">
        <v>85</v>
      </c>
    </row>
    <row r="42" spans="1:10" ht="90" x14ac:dyDescent="0.25">
      <c r="A42" s="177">
        <v>39</v>
      </c>
      <c r="B42" s="20" t="s">
        <v>1273</v>
      </c>
      <c r="C42" s="20" t="s">
        <v>1471</v>
      </c>
      <c r="D42" s="181" t="s">
        <v>85</v>
      </c>
      <c r="E42" s="20" t="s">
        <v>85</v>
      </c>
      <c r="F42" s="179" t="s">
        <v>85</v>
      </c>
      <c r="G42" s="177" t="s">
        <v>85</v>
      </c>
      <c r="H42" s="177" t="s">
        <v>85</v>
      </c>
      <c r="I42" s="20" t="s">
        <v>1321</v>
      </c>
      <c r="J42" s="177" t="s">
        <v>85</v>
      </c>
    </row>
    <row r="43" spans="1:10" ht="90" x14ac:dyDescent="0.25">
      <c r="A43" s="177">
        <v>40</v>
      </c>
      <c r="B43" s="20" t="s">
        <v>1273</v>
      </c>
      <c r="C43" s="20" t="s">
        <v>1472</v>
      </c>
      <c r="D43" s="181" t="s">
        <v>85</v>
      </c>
      <c r="E43" s="20" t="s">
        <v>85</v>
      </c>
      <c r="F43" s="179" t="s">
        <v>85</v>
      </c>
      <c r="G43" s="177" t="s">
        <v>85</v>
      </c>
      <c r="H43" s="177" t="s">
        <v>85</v>
      </c>
      <c r="I43" s="20" t="s">
        <v>1321</v>
      </c>
      <c r="J43" s="177" t="s">
        <v>85</v>
      </c>
    </row>
    <row r="44" spans="1:10" ht="240" x14ac:dyDescent="0.25">
      <c r="A44" s="177">
        <v>41</v>
      </c>
      <c r="B44" s="20" t="s">
        <v>1273</v>
      </c>
      <c r="C44" s="20" t="s">
        <v>1473</v>
      </c>
      <c r="D44" s="178" t="s">
        <v>1474</v>
      </c>
      <c r="E44" s="20" t="s">
        <v>1475</v>
      </c>
      <c r="F44" s="182">
        <v>1792640</v>
      </c>
      <c r="G44" s="20" t="s">
        <v>1476</v>
      </c>
      <c r="H44" s="20" t="s">
        <v>1284</v>
      </c>
      <c r="I44" s="20" t="s">
        <v>1477</v>
      </c>
      <c r="J44" s="20" t="s">
        <v>1478</v>
      </c>
    </row>
    <row r="45" spans="1:10" ht="210" x14ac:dyDescent="0.25">
      <c r="A45" s="177">
        <v>42</v>
      </c>
      <c r="B45" s="20" t="s">
        <v>1273</v>
      </c>
      <c r="C45" s="20" t="s">
        <v>1479</v>
      </c>
      <c r="D45" s="178" t="s">
        <v>1480</v>
      </c>
      <c r="E45" s="20" t="s">
        <v>1481</v>
      </c>
      <c r="F45" s="179">
        <v>189590.22</v>
      </c>
      <c r="G45" s="20" t="s">
        <v>1482</v>
      </c>
      <c r="H45" s="20" t="s">
        <v>1483</v>
      </c>
      <c r="I45" s="20" t="s">
        <v>1321</v>
      </c>
      <c r="J45" s="20" t="s">
        <v>85</v>
      </c>
    </row>
    <row r="46" spans="1:10" ht="210" x14ac:dyDescent="0.25">
      <c r="A46" s="177">
        <v>43</v>
      </c>
      <c r="B46" s="20" t="s">
        <v>1273</v>
      </c>
      <c r="C46" s="20" t="s">
        <v>1479</v>
      </c>
      <c r="D46" s="178" t="s">
        <v>1484</v>
      </c>
      <c r="E46" s="20" t="s">
        <v>1485</v>
      </c>
      <c r="F46" s="179">
        <v>172130.46</v>
      </c>
      <c r="G46" s="20" t="s">
        <v>1486</v>
      </c>
      <c r="H46" s="20" t="s">
        <v>1483</v>
      </c>
      <c r="I46" s="20" t="s">
        <v>1321</v>
      </c>
      <c r="J46" s="20" t="s">
        <v>85</v>
      </c>
    </row>
    <row r="47" spans="1:10" ht="210" x14ac:dyDescent="0.25">
      <c r="A47" s="177">
        <v>44</v>
      </c>
      <c r="B47" s="20" t="s">
        <v>1273</v>
      </c>
      <c r="C47" s="20" t="s">
        <v>1479</v>
      </c>
      <c r="D47" s="178" t="s">
        <v>1487</v>
      </c>
      <c r="E47" s="20" t="s">
        <v>1488</v>
      </c>
      <c r="F47" s="179">
        <v>1054765.6100000001</v>
      </c>
      <c r="G47" s="20" t="s">
        <v>1489</v>
      </c>
      <c r="H47" s="20" t="s">
        <v>1483</v>
      </c>
      <c r="I47" s="20" t="s">
        <v>1321</v>
      </c>
      <c r="J47" s="20" t="s">
        <v>85</v>
      </c>
    </row>
    <row r="48" spans="1:10" ht="120" x14ac:dyDescent="0.25">
      <c r="A48" s="177">
        <v>45</v>
      </c>
      <c r="B48" s="20" t="s">
        <v>1273</v>
      </c>
      <c r="C48" s="20" t="s">
        <v>1490</v>
      </c>
      <c r="D48" s="178" t="s">
        <v>1491</v>
      </c>
      <c r="E48" s="20" t="s">
        <v>1492</v>
      </c>
      <c r="F48" s="179">
        <v>120516052</v>
      </c>
      <c r="G48" s="20" t="s">
        <v>1493</v>
      </c>
      <c r="H48" s="20" t="s">
        <v>1494</v>
      </c>
      <c r="I48" s="20" t="s">
        <v>1321</v>
      </c>
      <c r="J48" s="20" t="s">
        <v>85</v>
      </c>
    </row>
    <row r="49" spans="1:10" ht="120" x14ac:dyDescent="0.25">
      <c r="A49" s="177">
        <v>46</v>
      </c>
      <c r="B49" s="20" t="s">
        <v>1273</v>
      </c>
      <c r="C49" s="20" t="s">
        <v>1490</v>
      </c>
      <c r="D49" s="178" t="s">
        <v>1491</v>
      </c>
      <c r="E49" s="20" t="s">
        <v>1492</v>
      </c>
      <c r="F49" s="179">
        <v>120516052</v>
      </c>
      <c r="G49" s="20" t="s">
        <v>1495</v>
      </c>
      <c r="H49" s="20" t="s">
        <v>1494</v>
      </c>
      <c r="I49" s="20" t="s">
        <v>1321</v>
      </c>
      <c r="J49" s="20" t="s">
        <v>85</v>
      </c>
    </row>
    <row r="50" spans="1:10" ht="195" x14ac:dyDescent="0.25">
      <c r="A50" s="177">
        <v>47</v>
      </c>
      <c r="B50" s="20" t="s">
        <v>1273</v>
      </c>
      <c r="C50" s="20" t="s">
        <v>1496</v>
      </c>
      <c r="D50" s="178" t="s">
        <v>1497</v>
      </c>
      <c r="E50" s="20" t="s">
        <v>1498</v>
      </c>
      <c r="F50" s="179">
        <v>42390511.5</v>
      </c>
      <c r="G50" s="20" t="s">
        <v>1499</v>
      </c>
      <c r="H50" s="20" t="s">
        <v>1494</v>
      </c>
      <c r="I50" s="20" t="s">
        <v>1321</v>
      </c>
      <c r="J50" s="20" t="s">
        <v>85</v>
      </c>
    </row>
    <row r="51" spans="1:10" ht="120" x14ac:dyDescent="0.25">
      <c r="A51" s="177">
        <v>48</v>
      </c>
      <c r="B51" s="20" t="s">
        <v>1273</v>
      </c>
      <c r="C51" s="20" t="s">
        <v>1500</v>
      </c>
      <c r="D51" s="178" t="s">
        <v>1491</v>
      </c>
      <c r="E51" s="20" t="s">
        <v>1492</v>
      </c>
      <c r="F51" s="179">
        <v>120516052</v>
      </c>
      <c r="G51" s="20" t="s">
        <v>1501</v>
      </c>
      <c r="H51" s="20" t="s">
        <v>1494</v>
      </c>
      <c r="I51" s="20" t="s">
        <v>1321</v>
      </c>
      <c r="J51" s="20" t="s">
        <v>85</v>
      </c>
    </row>
    <row r="52" spans="1:10" ht="120" x14ac:dyDescent="0.25">
      <c r="A52" s="177">
        <v>49</v>
      </c>
      <c r="B52" s="20" t="s">
        <v>1273</v>
      </c>
      <c r="C52" s="20" t="s">
        <v>1500</v>
      </c>
      <c r="D52" s="178" t="s">
        <v>1491</v>
      </c>
      <c r="E52" s="20" t="s">
        <v>1492</v>
      </c>
      <c r="F52" s="179">
        <v>120516052</v>
      </c>
      <c r="G52" s="20" t="s">
        <v>1502</v>
      </c>
      <c r="H52" s="20" t="s">
        <v>1494</v>
      </c>
      <c r="I52" s="20" t="s">
        <v>1321</v>
      </c>
      <c r="J52" s="20" t="s">
        <v>85</v>
      </c>
    </row>
    <row r="53" spans="1:10" ht="135" x14ac:dyDescent="0.25">
      <c r="A53" s="177">
        <v>50</v>
      </c>
      <c r="B53" s="20" t="s">
        <v>1273</v>
      </c>
      <c r="C53" s="20" t="s">
        <v>1503</v>
      </c>
      <c r="D53" s="178" t="s">
        <v>1504</v>
      </c>
      <c r="E53" s="20" t="s">
        <v>1505</v>
      </c>
      <c r="F53" s="179">
        <v>145687.06</v>
      </c>
      <c r="G53" s="20" t="s">
        <v>1506</v>
      </c>
      <c r="H53" s="20" t="s">
        <v>1507</v>
      </c>
      <c r="I53" s="20" t="s">
        <v>1321</v>
      </c>
      <c r="J53" s="20" t="s">
        <v>85</v>
      </c>
    </row>
    <row r="54" spans="1:10" ht="225" x14ac:dyDescent="0.25">
      <c r="A54" s="177">
        <v>51</v>
      </c>
      <c r="B54" s="20" t="s">
        <v>1273</v>
      </c>
      <c r="C54" s="20" t="s">
        <v>1508</v>
      </c>
      <c r="D54" s="178" t="s">
        <v>1509</v>
      </c>
      <c r="E54" s="20" t="s">
        <v>1510</v>
      </c>
      <c r="F54" s="179">
        <v>271359.24</v>
      </c>
      <c r="G54" s="20" t="s">
        <v>1511</v>
      </c>
      <c r="H54" s="20" t="s">
        <v>1512</v>
      </c>
      <c r="I54" s="20" t="s">
        <v>1321</v>
      </c>
      <c r="J54" s="20" t="s">
        <v>85</v>
      </c>
    </row>
    <row r="55" spans="1:10" ht="180" x14ac:dyDescent="0.25">
      <c r="A55" s="177">
        <v>52</v>
      </c>
      <c r="B55" s="20" t="s">
        <v>1273</v>
      </c>
      <c r="C55" s="20" t="s">
        <v>1513</v>
      </c>
      <c r="D55" s="178" t="s">
        <v>1514</v>
      </c>
      <c r="E55" s="20" t="s">
        <v>1515</v>
      </c>
      <c r="F55" s="179">
        <v>133654.66</v>
      </c>
      <c r="G55" s="20" t="s">
        <v>1516</v>
      </c>
      <c r="H55" s="20" t="s">
        <v>1284</v>
      </c>
      <c r="I55" s="20" t="s">
        <v>1321</v>
      </c>
      <c r="J55" s="20" t="s">
        <v>85</v>
      </c>
    </row>
    <row r="56" spans="1:10" ht="75" x14ac:dyDescent="0.25">
      <c r="A56" s="177">
        <v>53</v>
      </c>
      <c r="B56" s="20" t="s">
        <v>1273</v>
      </c>
      <c r="C56" s="20" t="s">
        <v>1517</v>
      </c>
      <c r="D56" s="178" t="s">
        <v>1518</v>
      </c>
      <c r="E56" s="20" t="s">
        <v>1519</v>
      </c>
      <c r="F56" s="179">
        <v>345378.12</v>
      </c>
      <c r="G56" s="20" t="s">
        <v>1520</v>
      </c>
      <c r="H56" s="20" t="s">
        <v>1284</v>
      </c>
      <c r="I56" s="20" t="s">
        <v>1321</v>
      </c>
      <c r="J56" s="20" t="s">
        <v>85</v>
      </c>
    </row>
    <row r="57" spans="1:10" ht="225" x14ac:dyDescent="0.25">
      <c r="A57" s="177">
        <v>54</v>
      </c>
      <c r="B57" s="20" t="s">
        <v>1273</v>
      </c>
      <c r="C57" s="20" t="s">
        <v>1521</v>
      </c>
      <c r="D57" s="178" t="s">
        <v>1522</v>
      </c>
      <c r="E57" s="20" t="s">
        <v>1523</v>
      </c>
      <c r="F57" s="179">
        <v>32125.26</v>
      </c>
      <c r="G57" s="20" t="s">
        <v>85</v>
      </c>
      <c r="H57" s="20" t="s">
        <v>85</v>
      </c>
      <c r="I57" s="20" t="s">
        <v>1321</v>
      </c>
      <c r="J57" s="20" t="s">
        <v>85</v>
      </c>
    </row>
    <row r="58" spans="1:10" ht="120" x14ac:dyDescent="0.25">
      <c r="A58" s="177">
        <v>55</v>
      </c>
      <c r="B58" s="20" t="s">
        <v>1273</v>
      </c>
      <c r="C58" s="20" t="s">
        <v>1524</v>
      </c>
      <c r="D58" s="178" t="s">
        <v>1525</v>
      </c>
      <c r="E58" s="20" t="s">
        <v>1526</v>
      </c>
      <c r="F58" s="179">
        <v>2818.95</v>
      </c>
      <c r="G58" s="20" t="s">
        <v>85</v>
      </c>
      <c r="H58" s="20" t="s">
        <v>85</v>
      </c>
      <c r="I58" s="20" t="s">
        <v>1321</v>
      </c>
      <c r="J58" s="20" t="s">
        <v>85</v>
      </c>
    </row>
    <row r="59" spans="1:10" ht="75" x14ac:dyDescent="0.25">
      <c r="A59" s="177">
        <v>56</v>
      </c>
      <c r="B59" s="20" t="s">
        <v>1273</v>
      </c>
      <c r="C59" s="20" t="s">
        <v>1527</v>
      </c>
      <c r="D59" s="178" t="s">
        <v>1528</v>
      </c>
      <c r="E59" s="20" t="s">
        <v>1529</v>
      </c>
      <c r="F59" s="179">
        <v>149509.35999999999</v>
      </c>
      <c r="G59" s="20" t="s">
        <v>85</v>
      </c>
      <c r="H59" s="20" t="s">
        <v>85</v>
      </c>
      <c r="I59" s="20" t="s">
        <v>1321</v>
      </c>
      <c r="J59" s="20" t="s">
        <v>85</v>
      </c>
    </row>
    <row r="60" spans="1:10" ht="75" x14ac:dyDescent="0.25">
      <c r="A60" s="177">
        <v>57</v>
      </c>
      <c r="B60" s="20" t="s">
        <v>1273</v>
      </c>
      <c r="C60" s="20" t="s">
        <v>1517</v>
      </c>
      <c r="D60" s="178" t="s">
        <v>1530</v>
      </c>
      <c r="E60" s="20" t="s">
        <v>1531</v>
      </c>
      <c r="F60" s="179">
        <v>2791.74</v>
      </c>
      <c r="G60" s="20" t="s">
        <v>85</v>
      </c>
      <c r="H60" s="20" t="s">
        <v>85</v>
      </c>
      <c r="I60" s="20" t="s">
        <v>1321</v>
      </c>
      <c r="J60" s="20" t="s">
        <v>85</v>
      </c>
    </row>
    <row r="61" spans="1:10" ht="75" x14ac:dyDescent="0.25">
      <c r="A61" s="177">
        <v>58</v>
      </c>
      <c r="B61" s="20" t="s">
        <v>1273</v>
      </c>
      <c r="C61" s="20" t="s">
        <v>1532</v>
      </c>
      <c r="D61" s="178" t="s">
        <v>1533</v>
      </c>
      <c r="E61" s="20" t="s">
        <v>1534</v>
      </c>
      <c r="F61" s="179">
        <v>2195.62</v>
      </c>
      <c r="G61" s="20" t="s">
        <v>85</v>
      </c>
      <c r="H61" s="20" t="s">
        <v>85</v>
      </c>
      <c r="I61" s="20" t="s">
        <v>1321</v>
      </c>
      <c r="J61" s="20" t="s">
        <v>85</v>
      </c>
    </row>
    <row r="62" spans="1:10" ht="75" x14ac:dyDescent="0.25">
      <c r="A62" s="177">
        <v>59</v>
      </c>
      <c r="B62" s="20" t="s">
        <v>1273</v>
      </c>
      <c r="C62" s="20" t="s">
        <v>1535</v>
      </c>
      <c r="D62" s="178" t="s">
        <v>1536</v>
      </c>
      <c r="E62" s="20" t="s">
        <v>1537</v>
      </c>
      <c r="F62" s="179">
        <v>844.4</v>
      </c>
      <c r="G62" s="20" t="s">
        <v>85</v>
      </c>
      <c r="H62" s="20" t="s">
        <v>85</v>
      </c>
      <c r="I62" s="20" t="s">
        <v>1321</v>
      </c>
      <c r="J62" s="20" t="s">
        <v>85</v>
      </c>
    </row>
    <row r="63" spans="1:10" ht="135" x14ac:dyDescent="0.25">
      <c r="A63" s="177">
        <v>60</v>
      </c>
      <c r="B63" s="20" t="s">
        <v>1273</v>
      </c>
      <c r="C63" s="20" t="s">
        <v>1513</v>
      </c>
      <c r="D63" s="178" t="s">
        <v>1538</v>
      </c>
      <c r="E63" s="20" t="s">
        <v>1539</v>
      </c>
      <c r="F63" s="179">
        <v>240000</v>
      </c>
      <c r="G63" s="20" t="s">
        <v>1540</v>
      </c>
      <c r="H63" s="20" t="s">
        <v>1541</v>
      </c>
      <c r="I63" s="20" t="s">
        <v>1321</v>
      </c>
      <c r="J63" s="20" t="s">
        <v>85</v>
      </c>
    </row>
    <row r="64" spans="1:10" ht="225" x14ac:dyDescent="0.25">
      <c r="A64" s="177">
        <v>61</v>
      </c>
      <c r="B64" s="20" t="s">
        <v>1273</v>
      </c>
      <c r="C64" s="20" t="s">
        <v>1542</v>
      </c>
      <c r="D64" s="178" t="s">
        <v>1543</v>
      </c>
      <c r="E64" s="20" t="s">
        <v>1544</v>
      </c>
      <c r="F64" s="179">
        <v>5929855.3399999999</v>
      </c>
      <c r="G64" s="20" t="s">
        <v>1545</v>
      </c>
      <c r="H64" s="20" t="s">
        <v>1546</v>
      </c>
      <c r="I64" s="20" t="s">
        <v>1547</v>
      </c>
      <c r="J64" s="20" t="s">
        <v>1548</v>
      </c>
    </row>
    <row r="65" spans="1:10" ht="135" x14ac:dyDescent="0.25">
      <c r="A65" s="177">
        <v>62</v>
      </c>
      <c r="B65" s="20" t="s">
        <v>1273</v>
      </c>
      <c r="C65" s="20" t="s">
        <v>1549</v>
      </c>
      <c r="D65" s="178" t="s">
        <v>1550</v>
      </c>
      <c r="E65" s="20" t="s">
        <v>1551</v>
      </c>
      <c r="F65" s="183">
        <v>4085.4</v>
      </c>
      <c r="G65" s="20" t="s">
        <v>1552</v>
      </c>
      <c r="H65" s="20" t="s">
        <v>1284</v>
      </c>
      <c r="I65" s="20" t="s">
        <v>1553</v>
      </c>
      <c r="J65" s="20" t="s">
        <v>1554</v>
      </c>
    </row>
    <row r="66" spans="1:10" ht="150" x14ac:dyDescent="0.25">
      <c r="A66" s="177">
        <v>63</v>
      </c>
      <c r="B66" s="20" t="s">
        <v>1273</v>
      </c>
      <c r="C66" s="20" t="s">
        <v>1532</v>
      </c>
      <c r="D66" s="178" t="s">
        <v>1555</v>
      </c>
      <c r="E66" s="20" t="s">
        <v>1556</v>
      </c>
      <c r="F66" s="183">
        <v>6430.03</v>
      </c>
      <c r="G66" s="20" t="s">
        <v>1557</v>
      </c>
      <c r="H66" s="20" t="s">
        <v>1558</v>
      </c>
      <c r="I66" s="20" t="s">
        <v>1553</v>
      </c>
      <c r="J66" s="20" t="s">
        <v>1559</v>
      </c>
    </row>
    <row r="67" spans="1:10" ht="135" x14ac:dyDescent="0.25">
      <c r="A67" s="177">
        <v>64</v>
      </c>
      <c r="B67" s="20" t="s">
        <v>1273</v>
      </c>
      <c r="C67" s="20" t="s">
        <v>1560</v>
      </c>
      <c r="D67" s="178" t="s">
        <v>1561</v>
      </c>
      <c r="E67" s="20" t="s">
        <v>1562</v>
      </c>
      <c r="F67" s="184" t="s">
        <v>85</v>
      </c>
      <c r="G67" s="20" t="s">
        <v>1563</v>
      </c>
      <c r="H67" s="20" t="s">
        <v>1541</v>
      </c>
      <c r="I67" s="20" t="s">
        <v>1321</v>
      </c>
      <c r="J67" s="20" t="s">
        <v>85</v>
      </c>
    </row>
    <row r="68" spans="1:10" ht="120" x14ac:dyDescent="0.25">
      <c r="A68" s="177">
        <v>65</v>
      </c>
      <c r="B68" s="20" t="s">
        <v>1273</v>
      </c>
      <c r="C68" s="20" t="s">
        <v>1564</v>
      </c>
      <c r="D68" s="178" t="s">
        <v>1565</v>
      </c>
      <c r="E68" s="20" t="s">
        <v>1566</v>
      </c>
      <c r="F68" s="183">
        <v>3984.4</v>
      </c>
      <c r="G68" s="20" t="s">
        <v>1567</v>
      </c>
      <c r="H68" s="20" t="s">
        <v>1284</v>
      </c>
      <c r="I68" s="20" t="s">
        <v>1553</v>
      </c>
      <c r="J68" s="20" t="s">
        <v>1568</v>
      </c>
    </row>
    <row r="69" spans="1:10" ht="210" x14ac:dyDescent="0.25">
      <c r="A69" s="177">
        <v>66</v>
      </c>
      <c r="B69" s="20" t="s">
        <v>1273</v>
      </c>
      <c r="C69" s="20" t="s">
        <v>1569</v>
      </c>
      <c r="D69" s="178" t="s">
        <v>1570</v>
      </c>
      <c r="E69" s="20" t="s">
        <v>1571</v>
      </c>
      <c r="F69" s="177">
        <v>4100342.4</v>
      </c>
      <c r="G69" s="20" t="s">
        <v>1572</v>
      </c>
      <c r="H69" s="20" t="s">
        <v>1573</v>
      </c>
      <c r="I69" s="20" t="s">
        <v>1574</v>
      </c>
      <c r="J69" s="20" t="s">
        <v>1575</v>
      </c>
    </row>
    <row r="70" spans="1:10" ht="150" x14ac:dyDescent="0.25">
      <c r="A70" s="177">
        <v>67</v>
      </c>
      <c r="B70" s="20" t="s">
        <v>1273</v>
      </c>
      <c r="C70" s="20" t="s">
        <v>1517</v>
      </c>
      <c r="D70" s="178" t="s">
        <v>1576</v>
      </c>
      <c r="E70" s="20" t="s">
        <v>1577</v>
      </c>
      <c r="F70" s="179">
        <v>726657</v>
      </c>
      <c r="G70" s="20" t="s">
        <v>1578</v>
      </c>
      <c r="H70" s="20" t="s">
        <v>1573</v>
      </c>
      <c r="I70" s="180" t="s">
        <v>1579</v>
      </c>
      <c r="J70" s="180" t="s">
        <v>1580</v>
      </c>
    </row>
    <row r="71" spans="1:10" ht="90" x14ac:dyDescent="0.25">
      <c r="A71" s="177">
        <v>68</v>
      </c>
      <c r="B71" s="20" t="s">
        <v>1273</v>
      </c>
      <c r="C71" s="20" t="s">
        <v>1581</v>
      </c>
      <c r="D71" s="178" t="s">
        <v>1582</v>
      </c>
      <c r="E71" s="20" t="s">
        <v>1583</v>
      </c>
      <c r="F71" s="179">
        <v>882648.54</v>
      </c>
      <c r="G71" s="20" t="s">
        <v>1584</v>
      </c>
      <c r="H71" s="20" t="s">
        <v>1573</v>
      </c>
      <c r="I71" s="20" t="s">
        <v>1321</v>
      </c>
      <c r="J71" s="180" t="s">
        <v>85</v>
      </c>
    </row>
    <row r="72" spans="1:10" ht="90" x14ac:dyDescent="0.25">
      <c r="A72" s="177">
        <v>69</v>
      </c>
      <c r="B72" s="20" t="s">
        <v>1273</v>
      </c>
      <c r="C72" s="20" t="s">
        <v>1585</v>
      </c>
      <c r="D72" s="178" t="s">
        <v>1586</v>
      </c>
      <c r="E72" s="20" t="s">
        <v>1587</v>
      </c>
      <c r="F72" s="179">
        <v>742309.04</v>
      </c>
      <c r="G72" s="20" t="s">
        <v>1588</v>
      </c>
      <c r="H72" s="20" t="s">
        <v>1573</v>
      </c>
      <c r="I72" s="20" t="s">
        <v>1321</v>
      </c>
      <c r="J72" s="180" t="s">
        <v>85</v>
      </c>
    </row>
    <row r="73" spans="1:10" ht="180" x14ac:dyDescent="0.25">
      <c r="A73" s="177">
        <v>70</v>
      </c>
      <c r="B73" s="20" t="s">
        <v>1273</v>
      </c>
      <c r="C73" s="20" t="s">
        <v>1585</v>
      </c>
      <c r="D73" s="178" t="s">
        <v>1589</v>
      </c>
      <c r="E73" s="20" t="s">
        <v>1590</v>
      </c>
      <c r="F73" s="179">
        <v>46599.76</v>
      </c>
      <c r="G73" s="180" t="s">
        <v>85</v>
      </c>
      <c r="H73" s="180" t="s">
        <v>85</v>
      </c>
      <c r="I73" s="20" t="s">
        <v>1321</v>
      </c>
      <c r="J73" s="180" t="s">
        <v>85</v>
      </c>
    </row>
    <row r="74" spans="1:10" ht="60" x14ac:dyDescent="0.25">
      <c r="A74" s="177">
        <v>71</v>
      </c>
      <c r="B74" s="20" t="s">
        <v>1273</v>
      </c>
      <c r="C74" s="20" t="s">
        <v>1581</v>
      </c>
      <c r="D74" s="178" t="s">
        <v>1591</v>
      </c>
      <c r="E74" s="180" t="s">
        <v>1592</v>
      </c>
      <c r="F74" s="179">
        <v>5020288.32</v>
      </c>
      <c r="G74" s="180" t="s">
        <v>85</v>
      </c>
      <c r="H74" s="180" t="s">
        <v>85</v>
      </c>
      <c r="I74" s="20" t="s">
        <v>1321</v>
      </c>
      <c r="J74" s="180" t="s">
        <v>85</v>
      </c>
    </row>
    <row r="75" spans="1:10" ht="210" x14ac:dyDescent="0.25">
      <c r="A75" s="177">
        <v>72</v>
      </c>
      <c r="B75" s="20" t="s">
        <v>1273</v>
      </c>
      <c r="C75" s="20" t="s">
        <v>1593</v>
      </c>
      <c r="D75" s="178" t="s">
        <v>1594</v>
      </c>
      <c r="E75" s="20" t="s">
        <v>1595</v>
      </c>
      <c r="F75" s="179">
        <v>161943.64000000001</v>
      </c>
      <c r="G75" s="180" t="s">
        <v>1596</v>
      </c>
      <c r="H75" s="20" t="s">
        <v>1597</v>
      </c>
      <c r="I75" s="20" t="s">
        <v>1598</v>
      </c>
      <c r="J75" s="180" t="s">
        <v>1599</v>
      </c>
    </row>
    <row r="76" spans="1:10" ht="210" x14ac:dyDescent="0.25">
      <c r="A76" s="177">
        <v>73</v>
      </c>
      <c r="B76" s="20" t="s">
        <v>1273</v>
      </c>
      <c r="C76" s="20" t="s">
        <v>1600</v>
      </c>
      <c r="D76" s="178" t="s">
        <v>1601</v>
      </c>
      <c r="E76" s="20" t="s">
        <v>1602</v>
      </c>
      <c r="F76" s="179">
        <v>357000.21</v>
      </c>
      <c r="G76" s="180" t="s">
        <v>1603</v>
      </c>
      <c r="H76" s="20" t="s">
        <v>1604</v>
      </c>
      <c r="I76" s="20" t="s">
        <v>1598</v>
      </c>
      <c r="J76" s="180" t="s">
        <v>1605</v>
      </c>
    </row>
    <row r="77" spans="1:10" ht="210" x14ac:dyDescent="0.25">
      <c r="A77" s="177">
        <v>74</v>
      </c>
      <c r="B77" s="20" t="s">
        <v>1273</v>
      </c>
      <c r="C77" s="20" t="s">
        <v>1606</v>
      </c>
      <c r="D77" s="178" t="s">
        <v>1607</v>
      </c>
      <c r="E77" s="20" t="s">
        <v>1608</v>
      </c>
      <c r="F77" s="179">
        <v>426259.51</v>
      </c>
      <c r="G77" s="180" t="s">
        <v>1609</v>
      </c>
      <c r="H77" s="20" t="s">
        <v>1604</v>
      </c>
      <c r="I77" s="20" t="s">
        <v>1598</v>
      </c>
      <c r="J77" s="20" t="s">
        <v>1610</v>
      </c>
    </row>
    <row r="78" spans="1:10" ht="135" x14ac:dyDescent="0.25">
      <c r="A78" s="177">
        <v>75</v>
      </c>
      <c r="B78" s="20" t="s">
        <v>1273</v>
      </c>
      <c r="C78" s="20" t="s">
        <v>1611</v>
      </c>
      <c r="D78" s="178" t="s">
        <v>1612</v>
      </c>
      <c r="E78" s="20" t="s">
        <v>1613</v>
      </c>
      <c r="F78" s="179">
        <v>49466.1</v>
      </c>
      <c r="G78" s="180" t="s">
        <v>1614</v>
      </c>
      <c r="H78" s="20" t="s">
        <v>1573</v>
      </c>
      <c r="I78" s="20" t="s">
        <v>1321</v>
      </c>
      <c r="J78" s="20" t="s">
        <v>85</v>
      </c>
    </row>
    <row r="79" spans="1:10" ht="90" x14ac:dyDescent="0.25">
      <c r="A79" s="177">
        <v>76</v>
      </c>
      <c r="B79" s="20" t="s">
        <v>1273</v>
      </c>
      <c r="C79" s="20" t="s">
        <v>1615</v>
      </c>
      <c r="D79" s="178" t="s">
        <v>1616</v>
      </c>
      <c r="E79" s="20" t="s">
        <v>1617</v>
      </c>
      <c r="F79" s="179">
        <v>234912.5</v>
      </c>
      <c r="G79" s="180" t="s">
        <v>1618</v>
      </c>
      <c r="H79" s="20" t="s">
        <v>1573</v>
      </c>
      <c r="I79" s="20" t="s">
        <v>1321</v>
      </c>
      <c r="J79" s="20" t="s">
        <v>85</v>
      </c>
    </row>
    <row r="80" spans="1:10" ht="165" x14ac:dyDescent="0.25">
      <c r="A80" s="177">
        <v>77</v>
      </c>
      <c r="B80" s="20" t="s">
        <v>1273</v>
      </c>
      <c r="C80" s="20" t="s">
        <v>1532</v>
      </c>
      <c r="D80" s="178" t="s">
        <v>1619</v>
      </c>
      <c r="E80" s="20" t="s">
        <v>1620</v>
      </c>
      <c r="F80" s="179">
        <v>2979.77</v>
      </c>
      <c r="G80" s="180" t="s">
        <v>1621</v>
      </c>
      <c r="H80" s="20" t="s">
        <v>1573</v>
      </c>
      <c r="I80" s="20" t="s">
        <v>1321</v>
      </c>
      <c r="J80" s="20" t="s">
        <v>85</v>
      </c>
    </row>
    <row r="81" spans="1:10" ht="120" x14ac:dyDescent="0.25">
      <c r="A81" s="177">
        <v>78</v>
      </c>
      <c r="B81" s="20" t="s">
        <v>1273</v>
      </c>
      <c r="C81" s="20" t="s">
        <v>1517</v>
      </c>
      <c r="D81" s="178" t="s">
        <v>1622</v>
      </c>
      <c r="E81" s="20" t="s">
        <v>1623</v>
      </c>
      <c r="F81" s="179">
        <v>797.64</v>
      </c>
      <c r="G81" s="180" t="s">
        <v>1624</v>
      </c>
      <c r="H81" s="20" t="s">
        <v>1573</v>
      </c>
      <c r="I81" s="20" t="s">
        <v>1321</v>
      </c>
      <c r="J81" s="20" t="s">
        <v>85</v>
      </c>
    </row>
    <row r="82" spans="1:10" ht="300" x14ac:dyDescent="0.25">
      <c r="A82" s="177">
        <v>79</v>
      </c>
      <c r="B82" s="20" t="s">
        <v>1273</v>
      </c>
      <c r="C82" s="20" t="s">
        <v>1625</v>
      </c>
      <c r="D82" s="178" t="s">
        <v>1626</v>
      </c>
      <c r="E82" s="180" t="s">
        <v>1627</v>
      </c>
      <c r="F82" s="179">
        <v>2506134.6</v>
      </c>
      <c r="G82" s="180" t="s">
        <v>1628</v>
      </c>
      <c r="H82" s="20" t="s">
        <v>1629</v>
      </c>
      <c r="I82" s="20" t="s">
        <v>1321</v>
      </c>
      <c r="J82" s="180" t="s">
        <v>85</v>
      </c>
    </row>
    <row r="83" spans="1:10" ht="210" x14ac:dyDescent="0.25">
      <c r="A83" s="178">
        <v>80</v>
      </c>
      <c r="B83" s="20" t="s">
        <v>1273</v>
      </c>
      <c r="C83" s="20" t="s">
        <v>1630</v>
      </c>
      <c r="D83" s="178" t="s">
        <v>1631</v>
      </c>
      <c r="E83" s="180" t="s">
        <v>1632</v>
      </c>
      <c r="F83" s="179">
        <v>39574.86</v>
      </c>
      <c r="G83" s="180" t="s">
        <v>1633</v>
      </c>
      <c r="H83" s="20" t="s">
        <v>1573</v>
      </c>
      <c r="I83" s="20" t="s">
        <v>1598</v>
      </c>
      <c r="J83" s="180" t="s">
        <v>1634</v>
      </c>
    </row>
    <row r="84" spans="1:10" ht="210" x14ac:dyDescent="0.25">
      <c r="A84" s="178">
        <v>81</v>
      </c>
      <c r="B84" s="20" t="s">
        <v>1273</v>
      </c>
      <c r="C84" s="20" t="s">
        <v>1635</v>
      </c>
      <c r="D84" s="178" t="s">
        <v>1636</v>
      </c>
      <c r="E84" s="180" t="s">
        <v>1637</v>
      </c>
      <c r="F84" s="179">
        <v>187304.28</v>
      </c>
      <c r="G84" s="180" t="s">
        <v>1638</v>
      </c>
      <c r="H84" s="20" t="s">
        <v>1573</v>
      </c>
      <c r="I84" s="20" t="s">
        <v>1598</v>
      </c>
      <c r="J84" s="180" t="s">
        <v>1639</v>
      </c>
    </row>
    <row r="85" spans="1:10" ht="210" x14ac:dyDescent="0.25">
      <c r="A85" s="178">
        <v>82</v>
      </c>
      <c r="B85" s="20" t="s">
        <v>1273</v>
      </c>
      <c r="C85" s="20" t="s">
        <v>1640</v>
      </c>
      <c r="D85" s="178" t="s">
        <v>1641</v>
      </c>
      <c r="E85" s="180" t="s">
        <v>1642</v>
      </c>
      <c r="F85" s="179">
        <v>99211.8</v>
      </c>
      <c r="G85" s="180" t="s">
        <v>1643</v>
      </c>
      <c r="H85" s="20" t="s">
        <v>1573</v>
      </c>
      <c r="I85" s="20" t="s">
        <v>1598</v>
      </c>
      <c r="J85" s="180" t="s">
        <v>1644</v>
      </c>
    </row>
    <row r="86" spans="1:10" ht="210" x14ac:dyDescent="0.25">
      <c r="A86" s="178">
        <v>83</v>
      </c>
      <c r="B86" s="20" t="s">
        <v>1273</v>
      </c>
      <c r="C86" s="20" t="s">
        <v>1645</v>
      </c>
      <c r="D86" s="178" t="s">
        <v>1646</v>
      </c>
      <c r="E86" s="180" t="s">
        <v>1647</v>
      </c>
      <c r="F86" s="179">
        <v>3438409.43</v>
      </c>
      <c r="G86" s="180" t="s">
        <v>1648</v>
      </c>
      <c r="H86" s="20" t="s">
        <v>1573</v>
      </c>
      <c r="I86" s="20" t="s">
        <v>1598</v>
      </c>
      <c r="J86" s="180" t="s">
        <v>1649</v>
      </c>
    </row>
    <row r="87" spans="1:10" ht="210" x14ac:dyDescent="0.25">
      <c r="A87" s="177">
        <v>84</v>
      </c>
      <c r="B87" s="20" t="s">
        <v>1273</v>
      </c>
      <c r="C87" s="20" t="s">
        <v>1650</v>
      </c>
      <c r="D87" s="178" t="s">
        <v>1651</v>
      </c>
      <c r="E87" s="180" t="s">
        <v>1652</v>
      </c>
      <c r="F87" s="179">
        <v>436963.22</v>
      </c>
      <c r="G87" s="180" t="s">
        <v>1653</v>
      </c>
      <c r="H87" s="20" t="s">
        <v>1573</v>
      </c>
      <c r="I87" s="20" t="s">
        <v>1598</v>
      </c>
      <c r="J87" s="180" t="s">
        <v>1654</v>
      </c>
    </row>
    <row r="88" spans="1:10" ht="210" x14ac:dyDescent="0.25">
      <c r="A88" s="178">
        <v>85</v>
      </c>
      <c r="B88" s="20" t="s">
        <v>1273</v>
      </c>
      <c r="C88" s="20" t="s">
        <v>1655</v>
      </c>
      <c r="D88" s="178" t="s">
        <v>1656</v>
      </c>
      <c r="E88" s="180" t="s">
        <v>1657</v>
      </c>
      <c r="F88" s="179">
        <v>217157.98</v>
      </c>
      <c r="G88" s="180" t="s">
        <v>1658</v>
      </c>
      <c r="H88" s="20" t="s">
        <v>1573</v>
      </c>
      <c r="I88" s="20" t="s">
        <v>1598</v>
      </c>
      <c r="J88" s="180" t="s">
        <v>1659</v>
      </c>
    </row>
    <row r="89" spans="1:10" ht="210" x14ac:dyDescent="0.25">
      <c r="A89" s="177">
        <v>86</v>
      </c>
      <c r="B89" s="20" t="s">
        <v>1273</v>
      </c>
      <c r="C89" s="20" t="s">
        <v>1660</v>
      </c>
      <c r="D89" s="178" t="s">
        <v>1661</v>
      </c>
      <c r="E89" s="180" t="s">
        <v>1662</v>
      </c>
      <c r="F89" s="179">
        <v>135573.24</v>
      </c>
      <c r="G89" s="180" t="s">
        <v>1663</v>
      </c>
      <c r="H89" s="20" t="s">
        <v>1573</v>
      </c>
      <c r="I89" s="20" t="s">
        <v>1598</v>
      </c>
      <c r="J89" s="180" t="s">
        <v>1664</v>
      </c>
    </row>
    <row r="90" spans="1:10" ht="210" x14ac:dyDescent="0.25">
      <c r="A90" s="177">
        <v>87</v>
      </c>
      <c r="B90" s="20" t="s">
        <v>1273</v>
      </c>
      <c r="C90" s="20" t="s">
        <v>1665</v>
      </c>
      <c r="D90" s="178" t="s">
        <v>1666</v>
      </c>
      <c r="E90" s="180" t="s">
        <v>1667</v>
      </c>
      <c r="F90" s="179">
        <v>74851.899999999994</v>
      </c>
      <c r="G90" s="180" t="s">
        <v>1668</v>
      </c>
      <c r="H90" s="20" t="s">
        <v>1573</v>
      </c>
      <c r="I90" s="20" t="s">
        <v>1598</v>
      </c>
      <c r="J90" s="180" t="s">
        <v>1669</v>
      </c>
    </row>
    <row r="91" spans="1:10" ht="210" x14ac:dyDescent="0.25">
      <c r="A91" s="177">
        <v>88</v>
      </c>
      <c r="B91" s="20" t="s">
        <v>1273</v>
      </c>
      <c r="C91" s="20" t="s">
        <v>1670</v>
      </c>
      <c r="D91" s="178" t="s">
        <v>1671</v>
      </c>
      <c r="E91" s="180" t="s">
        <v>1672</v>
      </c>
      <c r="F91" s="179">
        <v>163807.1</v>
      </c>
      <c r="G91" s="180" t="s">
        <v>1673</v>
      </c>
      <c r="H91" s="20" t="s">
        <v>1573</v>
      </c>
      <c r="I91" s="20" t="s">
        <v>1598</v>
      </c>
      <c r="J91" s="180" t="s">
        <v>1674</v>
      </c>
    </row>
    <row r="92" spans="1:10" ht="210" x14ac:dyDescent="0.25">
      <c r="A92" s="177">
        <v>89</v>
      </c>
      <c r="B92" s="20" t="s">
        <v>1273</v>
      </c>
      <c r="C92" s="20" t="s">
        <v>1675</v>
      </c>
      <c r="D92" s="178" t="s">
        <v>1676</v>
      </c>
      <c r="E92" s="180" t="s">
        <v>1677</v>
      </c>
      <c r="F92" s="179">
        <v>60501.599999999999</v>
      </c>
      <c r="G92" s="180" t="s">
        <v>1678</v>
      </c>
      <c r="H92" s="20" t="s">
        <v>1573</v>
      </c>
      <c r="I92" s="20" t="s">
        <v>1598</v>
      </c>
      <c r="J92" s="180" t="s">
        <v>1679</v>
      </c>
    </row>
    <row r="93" spans="1:10" ht="210" x14ac:dyDescent="0.25">
      <c r="A93" s="177">
        <v>90</v>
      </c>
      <c r="B93" s="20" t="s">
        <v>1273</v>
      </c>
      <c r="C93" s="20" t="s">
        <v>1680</v>
      </c>
      <c r="D93" s="178" t="s">
        <v>1681</v>
      </c>
      <c r="E93" s="180" t="s">
        <v>1682</v>
      </c>
      <c r="F93" s="179">
        <v>171633</v>
      </c>
      <c r="G93" s="180" t="s">
        <v>1683</v>
      </c>
      <c r="H93" s="20" t="s">
        <v>1573</v>
      </c>
      <c r="I93" s="20" t="s">
        <v>1598</v>
      </c>
      <c r="J93" s="180" t="s">
        <v>1684</v>
      </c>
    </row>
    <row r="94" spans="1:10" ht="210" x14ac:dyDescent="0.25">
      <c r="A94" s="177">
        <v>91</v>
      </c>
      <c r="B94" s="20" t="s">
        <v>1273</v>
      </c>
      <c r="C94" s="20" t="s">
        <v>1685</v>
      </c>
      <c r="D94" s="178" t="s">
        <v>1686</v>
      </c>
      <c r="E94" s="180" t="s">
        <v>1687</v>
      </c>
      <c r="F94" s="179">
        <v>64933.17</v>
      </c>
      <c r="G94" s="180" t="s">
        <v>1688</v>
      </c>
      <c r="H94" s="20" t="s">
        <v>1573</v>
      </c>
      <c r="I94" s="20" t="s">
        <v>1598</v>
      </c>
      <c r="J94" s="180" t="s">
        <v>1689</v>
      </c>
    </row>
    <row r="95" spans="1:10" ht="210" x14ac:dyDescent="0.25">
      <c r="A95" s="177">
        <v>92</v>
      </c>
      <c r="B95" s="20" t="s">
        <v>1273</v>
      </c>
      <c r="C95" s="20" t="s">
        <v>1690</v>
      </c>
      <c r="D95" s="178" t="s">
        <v>1691</v>
      </c>
      <c r="E95" s="180" t="s">
        <v>1692</v>
      </c>
      <c r="F95" s="179">
        <v>989148.73</v>
      </c>
      <c r="G95" s="180" t="s">
        <v>1693</v>
      </c>
      <c r="H95" s="20" t="s">
        <v>1573</v>
      </c>
      <c r="I95" s="20" t="s">
        <v>1598</v>
      </c>
      <c r="J95" s="180" t="s">
        <v>1694</v>
      </c>
    </row>
    <row r="96" spans="1:10" ht="210" x14ac:dyDescent="0.25">
      <c r="A96" s="177">
        <v>93</v>
      </c>
      <c r="B96" s="20" t="s">
        <v>1273</v>
      </c>
      <c r="C96" s="20" t="s">
        <v>1695</v>
      </c>
      <c r="D96" s="178" t="s">
        <v>1696</v>
      </c>
      <c r="E96" s="180" t="s">
        <v>1697</v>
      </c>
      <c r="F96" s="179">
        <v>184306.08</v>
      </c>
      <c r="G96" s="180" t="s">
        <v>1698</v>
      </c>
      <c r="H96" s="20" t="s">
        <v>1573</v>
      </c>
      <c r="I96" s="20" t="s">
        <v>1598</v>
      </c>
      <c r="J96" s="180" t="s">
        <v>1699</v>
      </c>
    </row>
    <row r="97" spans="1:10" ht="210" x14ac:dyDescent="0.25">
      <c r="A97" s="177">
        <v>94</v>
      </c>
      <c r="B97" s="20" t="s">
        <v>1273</v>
      </c>
      <c r="C97" s="20" t="s">
        <v>1700</v>
      </c>
      <c r="D97" s="178" t="s">
        <v>1701</v>
      </c>
      <c r="E97" s="180" t="s">
        <v>1702</v>
      </c>
      <c r="F97" s="179">
        <v>928074.62</v>
      </c>
      <c r="G97" s="180" t="s">
        <v>1703</v>
      </c>
      <c r="H97" s="20" t="s">
        <v>1573</v>
      </c>
      <c r="I97" s="20" t="s">
        <v>1598</v>
      </c>
      <c r="J97" s="180" t="s">
        <v>1704</v>
      </c>
    </row>
    <row r="98" spans="1:10" ht="210" x14ac:dyDescent="0.25">
      <c r="A98" s="177">
        <v>95</v>
      </c>
      <c r="B98" s="20" t="s">
        <v>1273</v>
      </c>
      <c r="C98" s="20" t="s">
        <v>1705</v>
      </c>
      <c r="D98" s="178" t="s">
        <v>1706</v>
      </c>
      <c r="E98" s="180" t="s">
        <v>1707</v>
      </c>
      <c r="F98" s="179">
        <v>699029.73</v>
      </c>
      <c r="G98" s="180" t="s">
        <v>1708</v>
      </c>
      <c r="H98" s="20" t="s">
        <v>1573</v>
      </c>
      <c r="I98" s="20" t="s">
        <v>1598</v>
      </c>
      <c r="J98" s="180" t="s">
        <v>1709</v>
      </c>
    </row>
    <row r="99" spans="1:10" ht="210" x14ac:dyDescent="0.25">
      <c r="A99" s="177">
        <v>96</v>
      </c>
      <c r="B99" s="20" t="s">
        <v>1273</v>
      </c>
      <c r="C99" s="20" t="s">
        <v>1710</v>
      </c>
      <c r="D99" s="178" t="s">
        <v>1711</v>
      </c>
      <c r="E99" s="180" t="s">
        <v>1712</v>
      </c>
      <c r="F99" s="179">
        <v>245854.18</v>
      </c>
      <c r="G99" s="180" t="s">
        <v>1713</v>
      </c>
      <c r="H99" s="20" t="s">
        <v>1573</v>
      </c>
      <c r="I99" s="20" t="s">
        <v>1598</v>
      </c>
      <c r="J99" s="180" t="s">
        <v>1714</v>
      </c>
    </row>
    <row r="100" spans="1:10" ht="210" x14ac:dyDescent="0.25">
      <c r="A100" s="177">
        <v>97</v>
      </c>
      <c r="B100" s="20" t="s">
        <v>1273</v>
      </c>
      <c r="C100" s="20" t="s">
        <v>1715</v>
      </c>
      <c r="D100" s="178" t="s">
        <v>1716</v>
      </c>
      <c r="E100" s="20" t="s">
        <v>1717</v>
      </c>
      <c r="F100" s="183">
        <v>54754.96</v>
      </c>
      <c r="G100" s="180" t="s">
        <v>1718</v>
      </c>
      <c r="H100" s="20" t="s">
        <v>1573</v>
      </c>
      <c r="I100" s="20" t="s">
        <v>1598</v>
      </c>
      <c r="J100" s="180" t="s">
        <v>1719</v>
      </c>
    </row>
    <row r="101" spans="1:10" ht="120" x14ac:dyDescent="0.25">
      <c r="A101" s="178">
        <v>98</v>
      </c>
      <c r="B101" s="20" t="s">
        <v>1273</v>
      </c>
      <c r="C101" s="185" t="s">
        <v>1720</v>
      </c>
      <c r="D101" s="186" t="s">
        <v>1721</v>
      </c>
      <c r="E101" s="187" t="s">
        <v>1722</v>
      </c>
      <c r="F101" s="188">
        <v>117220.88</v>
      </c>
      <c r="G101" s="180" t="s">
        <v>1723</v>
      </c>
      <c r="H101" s="20" t="s">
        <v>1573</v>
      </c>
      <c r="I101" s="187" t="s">
        <v>1321</v>
      </c>
      <c r="J101" s="187" t="s">
        <v>85</v>
      </c>
    </row>
    <row r="102" spans="1:10" ht="120" x14ac:dyDescent="0.25">
      <c r="A102" s="178">
        <v>99</v>
      </c>
      <c r="B102" s="20" t="s">
        <v>1273</v>
      </c>
      <c r="C102" s="185" t="s">
        <v>1724</v>
      </c>
      <c r="D102" s="177" t="s">
        <v>1725</v>
      </c>
      <c r="E102" s="20" t="s">
        <v>1726</v>
      </c>
      <c r="F102" s="183">
        <v>30579.360000000001</v>
      </c>
      <c r="G102" s="177" t="s">
        <v>85</v>
      </c>
      <c r="H102" s="177" t="s">
        <v>85</v>
      </c>
      <c r="I102" s="180" t="s">
        <v>1321</v>
      </c>
      <c r="J102" s="177" t="s">
        <v>85</v>
      </c>
    </row>
    <row r="103" spans="1:10" ht="120" x14ac:dyDescent="0.25">
      <c r="A103" s="178">
        <v>100</v>
      </c>
      <c r="B103" s="20" t="s">
        <v>1273</v>
      </c>
      <c r="C103" s="185" t="s">
        <v>1727</v>
      </c>
      <c r="D103" s="177" t="s">
        <v>1728</v>
      </c>
      <c r="E103" s="20" t="s">
        <v>1729</v>
      </c>
      <c r="F103" s="183">
        <v>42228.639999999999</v>
      </c>
      <c r="G103" s="177" t="s">
        <v>85</v>
      </c>
      <c r="H103" s="177" t="s">
        <v>85</v>
      </c>
      <c r="I103" s="180" t="s">
        <v>1321</v>
      </c>
      <c r="J103" s="177" t="s">
        <v>85</v>
      </c>
    </row>
    <row r="104" spans="1:10" ht="120" x14ac:dyDescent="0.25">
      <c r="A104" s="178">
        <v>101</v>
      </c>
      <c r="B104" s="20" t="s">
        <v>1273</v>
      </c>
      <c r="C104" s="185" t="s">
        <v>1730</v>
      </c>
      <c r="D104" s="177" t="s">
        <v>1731</v>
      </c>
      <c r="E104" s="20" t="s">
        <v>1732</v>
      </c>
      <c r="F104" s="183">
        <v>37860.160000000003</v>
      </c>
      <c r="G104" s="177" t="s">
        <v>85</v>
      </c>
      <c r="H104" s="177" t="s">
        <v>85</v>
      </c>
      <c r="I104" s="180" t="s">
        <v>1321</v>
      </c>
      <c r="J104" s="177" t="s">
        <v>85</v>
      </c>
    </row>
    <row r="105" spans="1:10" ht="120" x14ac:dyDescent="0.25">
      <c r="A105" s="178">
        <v>102</v>
      </c>
      <c r="B105" s="20" t="s">
        <v>1273</v>
      </c>
      <c r="C105" s="185" t="s">
        <v>1733</v>
      </c>
      <c r="D105" s="177" t="s">
        <v>1734</v>
      </c>
      <c r="E105" s="20" t="s">
        <v>1735</v>
      </c>
      <c r="F105" s="183">
        <v>40044.400000000001</v>
      </c>
      <c r="G105" s="177" t="s">
        <v>85</v>
      </c>
      <c r="H105" s="177" t="s">
        <v>85</v>
      </c>
      <c r="I105" s="180" t="s">
        <v>1321</v>
      </c>
      <c r="J105" s="177" t="s">
        <v>85</v>
      </c>
    </row>
    <row r="106" spans="1:10" ht="120" x14ac:dyDescent="0.25">
      <c r="A106" s="178">
        <v>103</v>
      </c>
      <c r="B106" s="20" t="s">
        <v>1273</v>
      </c>
      <c r="C106" s="185" t="s">
        <v>1736</v>
      </c>
      <c r="D106" s="177" t="s">
        <v>1737</v>
      </c>
      <c r="E106" s="20" t="s">
        <v>1738</v>
      </c>
      <c r="F106" s="183">
        <v>27667.040000000001</v>
      </c>
      <c r="G106" s="177" t="s">
        <v>85</v>
      </c>
      <c r="H106" s="177" t="s">
        <v>85</v>
      </c>
      <c r="I106" s="180" t="s">
        <v>1321</v>
      </c>
      <c r="J106" s="177" t="s">
        <v>85</v>
      </c>
    </row>
    <row r="107" spans="1:10" ht="120" x14ac:dyDescent="0.25">
      <c r="A107" s="178">
        <v>104</v>
      </c>
      <c r="B107" s="20" t="s">
        <v>1273</v>
      </c>
      <c r="C107" s="20" t="s">
        <v>1739</v>
      </c>
      <c r="D107" s="177" t="s">
        <v>1740</v>
      </c>
      <c r="E107" s="20" t="s">
        <v>1726</v>
      </c>
      <c r="F107" s="183">
        <v>30579.360000000001</v>
      </c>
      <c r="G107" s="177" t="s">
        <v>85</v>
      </c>
      <c r="H107" s="177" t="s">
        <v>85</v>
      </c>
      <c r="I107" s="180" t="s">
        <v>1321</v>
      </c>
      <c r="J107" s="177" t="s">
        <v>85</v>
      </c>
    </row>
    <row r="108" spans="1:10" ht="300" x14ac:dyDescent="0.25">
      <c r="A108" s="178">
        <v>105</v>
      </c>
      <c r="B108" s="20" t="s">
        <v>1273</v>
      </c>
      <c r="C108" s="180" t="s">
        <v>1741</v>
      </c>
      <c r="D108" s="178" t="s">
        <v>1742</v>
      </c>
      <c r="E108" s="180" t="s">
        <v>1743</v>
      </c>
      <c r="F108" s="179">
        <v>994242.96</v>
      </c>
      <c r="G108" s="180" t="s">
        <v>1744</v>
      </c>
      <c r="H108" s="20" t="s">
        <v>1745</v>
      </c>
      <c r="I108" s="20" t="s">
        <v>1746</v>
      </c>
      <c r="J108" s="180" t="s">
        <v>1747</v>
      </c>
    </row>
    <row r="109" spans="1:10" ht="180" x14ac:dyDescent="0.25">
      <c r="A109" s="178">
        <v>106</v>
      </c>
      <c r="B109" s="20" t="s">
        <v>1273</v>
      </c>
      <c r="C109" s="180" t="s">
        <v>1748</v>
      </c>
      <c r="D109" s="178" t="s">
        <v>1749</v>
      </c>
      <c r="E109" s="180" t="s">
        <v>1750</v>
      </c>
      <c r="F109" s="179">
        <v>1037510.88</v>
      </c>
      <c r="G109" s="180" t="s">
        <v>1751</v>
      </c>
      <c r="H109" s="20" t="s">
        <v>1573</v>
      </c>
      <c r="I109" s="20" t="s">
        <v>1321</v>
      </c>
      <c r="J109" s="178" t="s">
        <v>85</v>
      </c>
    </row>
    <row r="110" spans="1:10" ht="180" x14ac:dyDescent="0.25">
      <c r="A110" s="178">
        <v>107</v>
      </c>
      <c r="B110" s="20" t="s">
        <v>1273</v>
      </c>
      <c r="C110" s="180" t="s">
        <v>1752</v>
      </c>
      <c r="D110" s="178" t="s">
        <v>1753</v>
      </c>
      <c r="E110" s="180" t="s">
        <v>1754</v>
      </c>
      <c r="F110" s="179">
        <v>8268.92</v>
      </c>
      <c r="G110" s="180" t="s">
        <v>1755</v>
      </c>
      <c r="H110" s="20" t="s">
        <v>1573</v>
      </c>
      <c r="I110" s="20" t="s">
        <v>1321</v>
      </c>
      <c r="J110" s="178" t="s">
        <v>85</v>
      </c>
    </row>
    <row r="111" spans="1:10" ht="180" x14ac:dyDescent="0.25">
      <c r="A111" s="178">
        <v>108</v>
      </c>
      <c r="B111" s="20" t="s">
        <v>1273</v>
      </c>
      <c r="C111" s="180" t="s">
        <v>1756</v>
      </c>
      <c r="D111" s="178" t="s">
        <v>1757</v>
      </c>
      <c r="E111" s="180" t="s">
        <v>1758</v>
      </c>
      <c r="F111" s="179">
        <v>43312.639999999999</v>
      </c>
      <c r="G111" s="180" t="s">
        <v>1759</v>
      </c>
      <c r="H111" s="20" t="s">
        <v>1760</v>
      </c>
      <c r="I111" s="20" t="s">
        <v>1321</v>
      </c>
      <c r="J111" s="177" t="s">
        <v>85</v>
      </c>
    </row>
    <row r="112" spans="1:10" ht="180" x14ac:dyDescent="0.25">
      <c r="A112" s="178">
        <v>109</v>
      </c>
      <c r="B112" s="20" t="s">
        <v>1273</v>
      </c>
      <c r="C112" s="180" t="s">
        <v>1756</v>
      </c>
      <c r="D112" s="178" t="s">
        <v>1761</v>
      </c>
      <c r="E112" s="180" t="s">
        <v>1762</v>
      </c>
      <c r="F112" s="179">
        <v>1546.88</v>
      </c>
      <c r="G112" s="180" t="s">
        <v>1763</v>
      </c>
      <c r="H112" s="20" t="s">
        <v>1764</v>
      </c>
      <c r="I112" s="20" t="s">
        <v>1321</v>
      </c>
      <c r="J112" s="177" t="s">
        <v>85</v>
      </c>
    </row>
    <row r="113" spans="1:10" ht="180" x14ac:dyDescent="0.25">
      <c r="A113" s="178">
        <v>110</v>
      </c>
      <c r="B113" s="20" t="s">
        <v>1273</v>
      </c>
      <c r="C113" s="180" t="s">
        <v>1765</v>
      </c>
      <c r="D113" s="178" t="s">
        <v>1766</v>
      </c>
      <c r="E113" s="180" t="s">
        <v>1767</v>
      </c>
      <c r="F113" s="179">
        <v>5638.64</v>
      </c>
      <c r="G113" s="180" t="s">
        <v>1768</v>
      </c>
      <c r="H113" s="20" t="s">
        <v>1764</v>
      </c>
      <c r="I113" s="20" t="s">
        <v>1321</v>
      </c>
      <c r="J113" s="177" t="s">
        <v>85</v>
      </c>
    </row>
    <row r="114" spans="1:10" ht="180" x14ac:dyDescent="0.25">
      <c r="A114" s="178">
        <v>111</v>
      </c>
      <c r="B114" s="20" t="s">
        <v>1273</v>
      </c>
      <c r="C114" s="180" t="s">
        <v>1765</v>
      </c>
      <c r="D114" s="178" t="s">
        <v>1769</v>
      </c>
      <c r="E114" s="180" t="s">
        <v>1770</v>
      </c>
      <c r="F114" s="179">
        <v>805.52</v>
      </c>
      <c r="G114" s="180" t="s">
        <v>1771</v>
      </c>
      <c r="H114" s="20" t="s">
        <v>1764</v>
      </c>
      <c r="I114" s="20" t="s">
        <v>1321</v>
      </c>
      <c r="J114" s="177" t="s">
        <v>85</v>
      </c>
    </row>
    <row r="115" spans="1:10" ht="180" x14ac:dyDescent="0.25">
      <c r="A115" s="178">
        <v>112</v>
      </c>
      <c r="B115" s="20" t="s">
        <v>1273</v>
      </c>
      <c r="C115" s="180" t="s">
        <v>1765</v>
      </c>
      <c r="D115" s="178" t="s">
        <v>1772</v>
      </c>
      <c r="E115" s="180" t="s">
        <v>1773</v>
      </c>
      <c r="F115" s="179">
        <v>3222.08</v>
      </c>
      <c r="G115" s="180" t="s">
        <v>1774</v>
      </c>
      <c r="H115" s="20" t="s">
        <v>1764</v>
      </c>
      <c r="I115" s="20" t="s">
        <v>1321</v>
      </c>
      <c r="J115" s="177" t="s">
        <v>85</v>
      </c>
    </row>
    <row r="116" spans="1:10" ht="180" x14ac:dyDescent="0.25">
      <c r="A116" s="178">
        <v>113</v>
      </c>
      <c r="B116" s="20" t="s">
        <v>1273</v>
      </c>
      <c r="C116" s="180" t="s">
        <v>1752</v>
      </c>
      <c r="D116" s="178" t="s">
        <v>1775</v>
      </c>
      <c r="E116" s="180" t="s">
        <v>1770</v>
      </c>
      <c r="F116" s="179">
        <v>751.72</v>
      </c>
      <c r="G116" s="180" t="s">
        <v>1776</v>
      </c>
      <c r="H116" s="20" t="s">
        <v>1573</v>
      </c>
      <c r="I116" s="20" t="s">
        <v>1321</v>
      </c>
      <c r="J116" s="177" t="s">
        <v>85</v>
      </c>
    </row>
    <row r="117" spans="1:10" ht="210" x14ac:dyDescent="0.25">
      <c r="A117" s="178">
        <v>114</v>
      </c>
      <c r="B117" s="20" t="s">
        <v>1273</v>
      </c>
      <c r="C117" s="180" t="s">
        <v>1777</v>
      </c>
      <c r="D117" s="178" t="s">
        <v>1778</v>
      </c>
      <c r="E117" s="180" t="s">
        <v>1779</v>
      </c>
      <c r="F117" s="179">
        <v>20.25</v>
      </c>
      <c r="G117" s="180" t="s">
        <v>1780</v>
      </c>
      <c r="H117" s="20" t="s">
        <v>1573</v>
      </c>
      <c r="I117" s="20" t="s">
        <v>1321</v>
      </c>
      <c r="J117" s="177" t="s">
        <v>85</v>
      </c>
    </row>
    <row r="118" spans="1:10" ht="180" x14ac:dyDescent="0.25">
      <c r="A118" s="178">
        <v>115</v>
      </c>
      <c r="B118" s="20" t="s">
        <v>1273</v>
      </c>
      <c r="C118" s="180" t="s">
        <v>1752</v>
      </c>
      <c r="D118" s="178" t="s">
        <v>1781</v>
      </c>
      <c r="E118" s="180" t="s">
        <v>1782</v>
      </c>
      <c r="F118" s="179">
        <v>2255.16</v>
      </c>
      <c r="G118" s="180" t="s">
        <v>1783</v>
      </c>
      <c r="H118" s="20" t="s">
        <v>1573</v>
      </c>
      <c r="I118" s="20" t="s">
        <v>1321</v>
      </c>
      <c r="J118" s="177" t="s">
        <v>85</v>
      </c>
    </row>
    <row r="119" spans="1:10" ht="180" x14ac:dyDescent="0.25">
      <c r="A119" s="178">
        <v>116</v>
      </c>
      <c r="B119" s="20" t="s">
        <v>1273</v>
      </c>
      <c r="C119" s="180" t="s">
        <v>1765</v>
      </c>
      <c r="D119" s="178" t="s">
        <v>1784</v>
      </c>
      <c r="E119" s="180" t="s">
        <v>1754</v>
      </c>
      <c r="F119" s="179">
        <v>8860.7199999999993</v>
      </c>
      <c r="G119" s="180" t="s">
        <v>1785</v>
      </c>
      <c r="H119" s="20" t="s">
        <v>1764</v>
      </c>
      <c r="I119" s="20" t="s">
        <v>1321</v>
      </c>
      <c r="J119" s="177" t="s">
        <v>85</v>
      </c>
    </row>
    <row r="120" spans="1:10" ht="180" x14ac:dyDescent="0.25">
      <c r="A120" s="178">
        <v>117</v>
      </c>
      <c r="B120" s="20" t="s">
        <v>1273</v>
      </c>
      <c r="C120" s="180" t="s">
        <v>1765</v>
      </c>
      <c r="D120" s="178" t="s">
        <v>1786</v>
      </c>
      <c r="E120" s="180" t="s">
        <v>1787</v>
      </c>
      <c r="F120" s="179">
        <v>55580.88</v>
      </c>
      <c r="G120" s="180" t="s">
        <v>1788</v>
      </c>
      <c r="H120" s="20" t="s">
        <v>1764</v>
      </c>
      <c r="I120" s="20" t="s">
        <v>1321</v>
      </c>
      <c r="J120" s="177" t="s">
        <v>85</v>
      </c>
    </row>
    <row r="121" spans="1:10" ht="180" x14ac:dyDescent="0.25">
      <c r="A121" s="178">
        <v>118</v>
      </c>
      <c r="B121" s="20" t="s">
        <v>1273</v>
      </c>
      <c r="C121" s="180" t="s">
        <v>1765</v>
      </c>
      <c r="D121" s="178" t="s">
        <v>1789</v>
      </c>
      <c r="E121" s="180" t="s">
        <v>1770</v>
      </c>
      <c r="F121" s="179">
        <v>805.52</v>
      </c>
      <c r="G121" s="180" t="s">
        <v>1790</v>
      </c>
      <c r="H121" s="20" t="s">
        <v>1764</v>
      </c>
      <c r="I121" s="20" t="s">
        <v>1321</v>
      </c>
      <c r="J121" s="177" t="s">
        <v>85</v>
      </c>
    </row>
    <row r="122" spans="1:10" ht="180" x14ac:dyDescent="0.25">
      <c r="A122" s="178">
        <v>119</v>
      </c>
      <c r="B122" s="20" t="s">
        <v>1273</v>
      </c>
      <c r="C122" s="180" t="s">
        <v>1765</v>
      </c>
      <c r="D122" s="178" t="s">
        <v>1791</v>
      </c>
      <c r="E122" s="180" t="s">
        <v>1770</v>
      </c>
      <c r="F122" s="179">
        <v>805.52</v>
      </c>
      <c r="G122" s="180" t="s">
        <v>1792</v>
      </c>
      <c r="H122" s="20" t="s">
        <v>1764</v>
      </c>
      <c r="I122" s="20" t="s">
        <v>1321</v>
      </c>
      <c r="J122" s="177" t="s">
        <v>85</v>
      </c>
    </row>
    <row r="123" spans="1:10" ht="180" x14ac:dyDescent="0.25">
      <c r="A123" s="178">
        <v>120</v>
      </c>
      <c r="B123" s="20" t="s">
        <v>1273</v>
      </c>
      <c r="C123" s="180" t="s">
        <v>1765</v>
      </c>
      <c r="D123" s="178" t="s">
        <v>1793</v>
      </c>
      <c r="E123" s="180" t="s">
        <v>1794</v>
      </c>
      <c r="F123" s="179">
        <v>5638.64</v>
      </c>
      <c r="G123" s="180" t="s">
        <v>1795</v>
      </c>
      <c r="H123" s="20" t="s">
        <v>1764</v>
      </c>
      <c r="I123" s="20" t="s">
        <v>1321</v>
      </c>
      <c r="J123" s="177" t="s">
        <v>85</v>
      </c>
    </row>
    <row r="124" spans="1:10" ht="180" x14ac:dyDescent="0.25">
      <c r="A124" s="178">
        <v>121</v>
      </c>
      <c r="B124" s="20" t="s">
        <v>1273</v>
      </c>
      <c r="C124" s="180" t="s">
        <v>1756</v>
      </c>
      <c r="D124" s="178" t="s">
        <v>1796</v>
      </c>
      <c r="E124" s="180" t="s">
        <v>1797</v>
      </c>
      <c r="F124" s="179">
        <v>43506</v>
      </c>
      <c r="G124" s="180" t="s">
        <v>1798</v>
      </c>
      <c r="H124" s="20" t="s">
        <v>1764</v>
      </c>
      <c r="I124" s="20" t="s">
        <v>1321</v>
      </c>
      <c r="J124" s="177" t="s">
        <v>85</v>
      </c>
    </row>
    <row r="125" spans="1:10" ht="195" x14ac:dyDescent="0.25">
      <c r="A125" s="178">
        <v>122</v>
      </c>
      <c r="B125" s="20" t="s">
        <v>1273</v>
      </c>
      <c r="C125" s="180" t="s">
        <v>1799</v>
      </c>
      <c r="D125" s="178" t="s">
        <v>1800</v>
      </c>
      <c r="E125" s="180" t="s">
        <v>1801</v>
      </c>
      <c r="F125" s="179">
        <v>1158891.8</v>
      </c>
      <c r="G125" s="180" t="s">
        <v>1802</v>
      </c>
      <c r="H125" s="20" t="s">
        <v>1573</v>
      </c>
      <c r="I125" s="20" t="s">
        <v>1803</v>
      </c>
      <c r="J125" s="180" t="s">
        <v>1804</v>
      </c>
    </row>
    <row r="126" spans="1:10" ht="165" x14ac:dyDescent="0.25">
      <c r="A126" s="178">
        <v>123</v>
      </c>
      <c r="B126" s="20" t="s">
        <v>1273</v>
      </c>
      <c r="C126" s="180" t="s">
        <v>1777</v>
      </c>
      <c r="D126" s="178" t="s">
        <v>1805</v>
      </c>
      <c r="E126" s="180" t="s">
        <v>1806</v>
      </c>
      <c r="F126" s="179">
        <v>5447.2</v>
      </c>
      <c r="G126" s="180" t="s">
        <v>1807</v>
      </c>
      <c r="H126" s="20" t="s">
        <v>1764</v>
      </c>
      <c r="I126" s="20" t="s">
        <v>1321</v>
      </c>
      <c r="J126" s="177" t="s">
        <v>85</v>
      </c>
    </row>
    <row r="127" spans="1:10" ht="210" x14ac:dyDescent="0.25">
      <c r="A127" s="178">
        <v>124</v>
      </c>
      <c r="B127" s="20" t="s">
        <v>1273</v>
      </c>
      <c r="C127" s="180" t="s">
        <v>1808</v>
      </c>
      <c r="D127" s="178" t="s">
        <v>1809</v>
      </c>
      <c r="E127" s="180" t="s">
        <v>1810</v>
      </c>
      <c r="F127" s="179">
        <v>1303923.5</v>
      </c>
      <c r="G127" s="180" t="s">
        <v>1811</v>
      </c>
      <c r="H127" s="20" t="s">
        <v>1573</v>
      </c>
      <c r="I127" s="20" t="s">
        <v>1803</v>
      </c>
      <c r="J127" s="180" t="s">
        <v>1812</v>
      </c>
    </row>
    <row r="128" spans="1:10" ht="180" x14ac:dyDescent="0.25">
      <c r="A128" s="178">
        <v>125</v>
      </c>
      <c r="B128" s="20" t="s">
        <v>1273</v>
      </c>
      <c r="C128" s="180" t="s">
        <v>1765</v>
      </c>
      <c r="D128" s="178" t="s">
        <v>1813</v>
      </c>
      <c r="E128" s="180" t="s">
        <v>1814</v>
      </c>
      <c r="F128" s="179">
        <v>2416.56</v>
      </c>
      <c r="G128" s="180" t="s">
        <v>1815</v>
      </c>
      <c r="H128" s="20" t="s">
        <v>1764</v>
      </c>
      <c r="I128" s="20" t="s">
        <v>1321</v>
      </c>
      <c r="J128" s="177" t="s">
        <v>85</v>
      </c>
    </row>
    <row r="129" spans="1:10" ht="180" x14ac:dyDescent="0.25">
      <c r="A129" s="178">
        <v>126</v>
      </c>
      <c r="B129" s="20" t="s">
        <v>1273</v>
      </c>
      <c r="C129" s="180" t="s">
        <v>1765</v>
      </c>
      <c r="D129" s="178" t="s">
        <v>1816</v>
      </c>
      <c r="E129" s="180" t="s">
        <v>1782</v>
      </c>
      <c r="F129" s="179">
        <v>2416.56</v>
      </c>
      <c r="G129" s="180" t="s">
        <v>1817</v>
      </c>
      <c r="H129" s="20" t="s">
        <v>1764</v>
      </c>
      <c r="I129" s="20" t="s">
        <v>1321</v>
      </c>
      <c r="J129" s="177" t="s">
        <v>85</v>
      </c>
    </row>
    <row r="130" spans="1:10" ht="195" x14ac:dyDescent="0.25">
      <c r="A130" s="178">
        <v>127</v>
      </c>
      <c r="B130" s="20" t="s">
        <v>1273</v>
      </c>
      <c r="C130" s="180" t="s">
        <v>1818</v>
      </c>
      <c r="D130" s="178" t="s">
        <v>1819</v>
      </c>
      <c r="E130" s="180" t="s">
        <v>1820</v>
      </c>
      <c r="F130" s="179">
        <v>102977.93</v>
      </c>
      <c r="G130" s="180" t="s">
        <v>1821</v>
      </c>
      <c r="H130" s="180" t="s">
        <v>1822</v>
      </c>
      <c r="I130" s="20" t="s">
        <v>1321</v>
      </c>
      <c r="J130" s="178" t="s">
        <v>85</v>
      </c>
    </row>
  </sheetData>
  <mergeCells count="1">
    <mergeCell ref="A1:J1"/>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view="pageBreakPreview" zoomScale="115" zoomScaleNormal="100" zoomScaleSheetLayoutView="115" workbookViewId="0">
      <pane ySplit="3" topLeftCell="A4" activePane="bottomLeft" state="frozen"/>
      <selection pane="bottomLeft" activeCell="A108" sqref="A108"/>
    </sheetView>
  </sheetViews>
  <sheetFormatPr defaultRowHeight="12.75" x14ac:dyDescent="0.2"/>
  <cols>
    <col min="1" max="1" width="4.85546875" style="8" customWidth="1"/>
    <col min="2" max="2" width="34" style="8" customWidth="1"/>
    <col min="3" max="3" width="14" style="8" customWidth="1"/>
    <col min="4" max="4" width="14.5703125" style="8" customWidth="1"/>
    <col min="5" max="5" width="17.42578125" style="8" customWidth="1"/>
    <col min="6" max="6" width="23.7109375" style="8" customWidth="1"/>
    <col min="7" max="7" width="28.140625" style="8" customWidth="1"/>
    <col min="8" max="8" width="37.28515625" style="8" customWidth="1"/>
    <col min="9" max="16384" width="9.140625" style="8"/>
  </cols>
  <sheetData>
    <row r="1" spans="1:8" x14ac:dyDescent="0.2">
      <c r="B1" s="831" t="s">
        <v>58</v>
      </c>
      <c r="C1" s="831"/>
      <c r="D1" s="831"/>
      <c r="E1" s="831"/>
      <c r="F1" s="831"/>
      <c r="G1" s="831"/>
      <c r="H1" s="831"/>
    </row>
    <row r="2" spans="1:8" x14ac:dyDescent="0.2">
      <c r="B2" s="831" t="s">
        <v>8</v>
      </c>
      <c r="C2" s="831"/>
      <c r="D2" s="831"/>
      <c r="E2" s="831"/>
      <c r="F2" s="831"/>
      <c r="G2" s="831"/>
      <c r="H2" s="831"/>
    </row>
    <row r="3" spans="1:8" ht="93" customHeight="1" x14ac:dyDescent="0.2">
      <c r="A3" s="13" t="s">
        <v>31</v>
      </c>
      <c r="B3" s="6" t="s">
        <v>9</v>
      </c>
      <c r="C3" s="6" t="s">
        <v>28</v>
      </c>
      <c r="D3" s="6" t="s">
        <v>29</v>
      </c>
      <c r="E3" s="6" t="s">
        <v>20</v>
      </c>
      <c r="F3" s="6" t="s">
        <v>10</v>
      </c>
      <c r="G3" s="6" t="s">
        <v>57</v>
      </c>
      <c r="H3" s="6" t="s">
        <v>51</v>
      </c>
    </row>
    <row r="4" spans="1:8" x14ac:dyDescent="0.2">
      <c r="A4" s="12">
        <v>1</v>
      </c>
      <c r="B4" s="12">
        <v>2</v>
      </c>
      <c r="C4" s="23">
        <v>3</v>
      </c>
      <c r="D4" s="23">
        <v>4</v>
      </c>
      <c r="E4" s="12">
        <v>5</v>
      </c>
      <c r="F4" s="12">
        <v>6</v>
      </c>
      <c r="G4" s="12">
        <v>7</v>
      </c>
      <c r="H4" s="12">
        <v>8</v>
      </c>
    </row>
    <row r="5" spans="1:8" x14ac:dyDescent="0.2">
      <c r="A5" s="832" t="s">
        <v>1823</v>
      </c>
      <c r="B5" s="832"/>
      <c r="C5" s="832"/>
      <c r="D5" s="832"/>
      <c r="E5" s="832"/>
      <c r="F5" s="832"/>
      <c r="G5" s="832"/>
      <c r="H5" s="832"/>
    </row>
    <row r="6" spans="1:8" ht="25.5" x14ac:dyDescent="0.2">
      <c r="A6" s="28">
        <v>1</v>
      </c>
      <c r="B6" s="28" t="s">
        <v>1824</v>
      </c>
      <c r="C6" s="174">
        <v>26352</v>
      </c>
      <c r="D6" s="174">
        <v>23161.41</v>
      </c>
      <c r="E6" s="26">
        <v>38108</v>
      </c>
      <c r="F6" s="173" t="s">
        <v>1825</v>
      </c>
      <c r="G6" s="24" t="s">
        <v>1826</v>
      </c>
      <c r="H6" s="28" t="s">
        <v>74</v>
      </c>
    </row>
    <row r="7" spans="1:8" ht="25.5" x14ac:dyDescent="0.2">
      <c r="A7" s="28">
        <v>2</v>
      </c>
      <c r="B7" s="28" t="s">
        <v>1827</v>
      </c>
      <c r="C7" s="174">
        <v>26400</v>
      </c>
      <c r="D7" s="174">
        <v>19866</v>
      </c>
      <c r="E7" s="26">
        <v>38446</v>
      </c>
      <c r="F7" s="173" t="s">
        <v>1828</v>
      </c>
      <c r="G7" s="24" t="s">
        <v>1826</v>
      </c>
      <c r="H7" s="28" t="s">
        <v>74</v>
      </c>
    </row>
    <row r="8" spans="1:8" x14ac:dyDescent="0.2">
      <c r="A8" s="28"/>
      <c r="B8" s="103" t="s">
        <v>115</v>
      </c>
      <c r="C8" s="121">
        <f>SUM(C6:C7)</f>
        <v>52752</v>
      </c>
      <c r="D8" s="121">
        <f>SUM(D6:D7)</f>
        <v>43027.41</v>
      </c>
      <c r="E8" s="103"/>
      <c r="F8" s="103"/>
      <c r="G8" s="103"/>
      <c r="H8" s="103"/>
    </row>
    <row r="9" spans="1:8" x14ac:dyDescent="0.2">
      <c r="A9" s="832" t="s">
        <v>83</v>
      </c>
      <c r="B9" s="832"/>
      <c r="C9" s="832"/>
      <c r="D9" s="832"/>
      <c r="E9" s="832"/>
      <c r="F9" s="832"/>
      <c r="G9" s="832"/>
      <c r="H9" s="832"/>
    </row>
    <row r="10" spans="1:8" x14ac:dyDescent="0.2">
      <c r="A10" s="28"/>
      <c r="B10" s="132" t="s">
        <v>74</v>
      </c>
      <c r="C10" s="12" t="s">
        <v>85</v>
      </c>
      <c r="D10" s="12" t="s">
        <v>85</v>
      </c>
      <c r="E10" s="12" t="s">
        <v>85</v>
      </c>
      <c r="F10" s="12" t="s">
        <v>85</v>
      </c>
      <c r="G10" s="12" t="s">
        <v>85</v>
      </c>
      <c r="H10" s="12" t="s">
        <v>85</v>
      </c>
    </row>
    <row r="11" spans="1:8" x14ac:dyDescent="0.2">
      <c r="A11" s="832" t="s">
        <v>86</v>
      </c>
      <c r="B11" s="832"/>
      <c r="C11" s="832"/>
      <c r="D11" s="832"/>
      <c r="E11" s="832"/>
      <c r="F11" s="832"/>
      <c r="G11" s="832"/>
      <c r="H11" s="832"/>
    </row>
    <row r="12" spans="1:8" x14ac:dyDescent="0.2">
      <c r="A12" s="16"/>
      <c r="B12" s="132" t="s">
        <v>74</v>
      </c>
      <c r="C12" s="12" t="s">
        <v>85</v>
      </c>
      <c r="D12" s="12" t="s">
        <v>85</v>
      </c>
      <c r="E12" s="12" t="s">
        <v>85</v>
      </c>
      <c r="F12" s="12" t="s">
        <v>85</v>
      </c>
      <c r="G12" s="12" t="s">
        <v>85</v>
      </c>
      <c r="H12" s="12" t="s">
        <v>85</v>
      </c>
    </row>
    <row r="13" spans="1:8" x14ac:dyDescent="0.2">
      <c r="A13" s="832" t="s">
        <v>1829</v>
      </c>
      <c r="B13" s="832"/>
      <c r="C13" s="832"/>
      <c r="D13" s="832"/>
      <c r="E13" s="832"/>
      <c r="F13" s="832"/>
      <c r="G13" s="832"/>
      <c r="H13" s="832"/>
    </row>
    <row r="14" spans="1:8" x14ac:dyDescent="0.2">
      <c r="A14" s="28"/>
      <c r="B14" s="132" t="s">
        <v>74</v>
      </c>
      <c r="C14" s="189" t="s">
        <v>85</v>
      </c>
      <c r="D14" s="189" t="s">
        <v>85</v>
      </c>
      <c r="E14" s="189" t="s">
        <v>85</v>
      </c>
      <c r="F14" s="189" t="s">
        <v>85</v>
      </c>
      <c r="G14" s="189" t="s">
        <v>85</v>
      </c>
      <c r="H14" s="189" t="s">
        <v>85</v>
      </c>
    </row>
    <row r="15" spans="1:8" x14ac:dyDescent="0.2">
      <c r="A15" s="833" t="s">
        <v>5698</v>
      </c>
      <c r="B15" s="832"/>
      <c r="C15" s="832"/>
      <c r="D15" s="832"/>
      <c r="E15" s="832"/>
      <c r="F15" s="832"/>
      <c r="G15" s="832"/>
      <c r="H15" s="832"/>
    </row>
    <row r="16" spans="1:8" ht="38.25" x14ac:dyDescent="0.2">
      <c r="A16" s="151">
        <v>1</v>
      </c>
      <c r="B16" s="814" t="s">
        <v>1830</v>
      </c>
      <c r="C16" s="191">
        <v>87804</v>
      </c>
      <c r="D16" s="191">
        <v>87804</v>
      </c>
      <c r="E16" s="153">
        <v>38398</v>
      </c>
      <c r="F16" s="192" t="s">
        <v>1831</v>
      </c>
      <c r="G16" s="37" t="s">
        <v>1832</v>
      </c>
      <c r="H16" s="37" t="s">
        <v>1833</v>
      </c>
    </row>
    <row r="17" spans="1:8" ht="38.25" x14ac:dyDescent="0.2">
      <c r="A17" s="151">
        <v>2</v>
      </c>
      <c r="B17" s="27" t="s">
        <v>1834</v>
      </c>
      <c r="C17" s="191">
        <v>1600000</v>
      </c>
      <c r="D17" s="191">
        <v>1457777.76</v>
      </c>
      <c r="E17" s="153">
        <v>43075</v>
      </c>
      <c r="F17" s="192" t="s">
        <v>1831</v>
      </c>
      <c r="G17" s="37" t="s">
        <v>1832</v>
      </c>
      <c r="H17" s="173" t="s">
        <v>1835</v>
      </c>
    </row>
    <row r="18" spans="1:8" ht="38.25" x14ac:dyDescent="0.2">
      <c r="A18" s="151">
        <v>3</v>
      </c>
      <c r="B18" s="193" t="s">
        <v>1836</v>
      </c>
      <c r="C18" s="194">
        <v>560000</v>
      </c>
      <c r="D18" s="194">
        <v>560000</v>
      </c>
      <c r="E18" s="89">
        <v>38992</v>
      </c>
      <c r="F18" s="195" t="s">
        <v>1837</v>
      </c>
      <c r="G18" s="37" t="s">
        <v>1832</v>
      </c>
      <c r="H18" s="173" t="s">
        <v>1838</v>
      </c>
    </row>
    <row r="19" spans="1:8" ht="38.25" x14ac:dyDescent="0.2">
      <c r="A19" s="151">
        <v>4</v>
      </c>
      <c r="B19" s="196" t="s">
        <v>1839</v>
      </c>
      <c r="C19" s="191">
        <v>290700</v>
      </c>
      <c r="D19" s="191">
        <v>290700</v>
      </c>
      <c r="E19" s="197">
        <v>38732</v>
      </c>
      <c r="F19" s="195" t="s">
        <v>1840</v>
      </c>
      <c r="G19" s="37" t="s">
        <v>1832</v>
      </c>
      <c r="H19" s="173" t="s">
        <v>1841</v>
      </c>
    </row>
    <row r="20" spans="1:8" x14ac:dyDescent="0.2">
      <c r="A20" s="103"/>
      <c r="B20" s="103" t="s">
        <v>102</v>
      </c>
      <c r="C20" s="121">
        <f>SUM(C16:C19)</f>
        <v>2538504</v>
      </c>
      <c r="D20" s="121">
        <f>SUM(D16:D19)</f>
        <v>2396281.7599999998</v>
      </c>
      <c r="E20" s="72" t="s">
        <v>85</v>
      </c>
      <c r="F20" s="72" t="s">
        <v>85</v>
      </c>
      <c r="G20" s="72" t="s">
        <v>85</v>
      </c>
      <c r="H20" s="72"/>
    </row>
    <row r="21" spans="1:8" x14ac:dyDescent="0.2">
      <c r="A21" s="832" t="s">
        <v>5671</v>
      </c>
      <c r="B21" s="832"/>
      <c r="C21" s="832"/>
      <c r="D21" s="832"/>
      <c r="E21" s="832"/>
      <c r="F21" s="832"/>
      <c r="G21" s="832"/>
      <c r="H21" s="832"/>
    </row>
    <row r="22" spans="1:8" ht="51" x14ac:dyDescent="0.2">
      <c r="A22" s="82">
        <v>1</v>
      </c>
      <c r="B22" s="126" t="s">
        <v>1842</v>
      </c>
      <c r="C22" s="198">
        <v>868400</v>
      </c>
      <c r="D22" s="198">
        <v>390779.91</v>
      </c>
      <c r="E22" s="199">
        <v>41869</v>
      </c>
      <c r="F22" s="173" t="s">
        <v>1843</v>
      </c>
      <c r="G22" s="24" t="s">
        <v>121</v>
      </c>
      <c r="H22" s="173" t="s">
        <v>1844</v>
      </c>
    </row>
    <row r="23" spans="1:8" ht="25.5" x14ac:dyDescent="0.2">
      <c r="A23" s="82">
        <v>2</v>
      </c>
      <c r="B23" s="126" t="s">
        <v>1845</v>
      </c>
      <c r="C23" s="198">
        <v>324967</v>
      </c>
      <c r="D23" s="198">
        <v>249141.52</v>
      </c>
      <c r="E23" s="199">
        <v>41542</v>
      </c>
      <c r="F23" s="173" t="s">
        <v>1846</v>
      </c>
      <c r="G23" s="24" t="s">
        <v>121</v>
      </c>
      <c r="H23" s="173" t="s">
        <v>1844</v>
      </c>
    </row>
    <row r="24" spans="1:8" ht="25.5" x14ac:dyDescent="0.2">
      <c r="A24" s="82">
        <v>3</v>
      </c>
      <c r="B24" s="126" t="s">
        <v>1847</v>
      </c>
      <c r="C24" s="198">
        <v>649000</v>
      </c>
      <c r="D24" s="198">
        <v>447951.09</v>
      </c>
      <c r="E24" s="199">
        <v>40199</v>
      </c>
      <c r="F24" s="173" t="s">
        <v>1848</v>
      </c>
      <c r="G24" s="24" t="s">
        <v>121</v>
      </c>
      <c r="H24" s="173" t="s">
        <v>1844</v>
      </c>
    </row>
    <row r="25" spans="1:8" ht="25.5" x14ac:dyDescent="0.2">
      <c r="A25" s="82">
        <v>4</v>
      </c>
      <c r="B25" s="126" t="s">
        <v>1849</v>
      </c>
      <c r="C25" s="198">
        <v>459000</v>
      </c>
      <c r="D25" s="198">
        <v>459000</v>
      </c>
      <c r="E25" s="200">
        <v>42116</v>
      </c>
      <c r="F25" s="173" t="s">
        <v>1850</v>
      </c>
      <c r="G25" s="24" t="s">
        <v>121</v>
      </c>
      <c r="H25" s="173" t="s">
        <v>1844</v>
      </c>
    </row>
    <row r="26" spans="1:8" ht="25.5" x14ac:dyDescent="0.2">
      <c r="A26" s="82">
        <v>5</v>
      </c>
      <c r="B26" s="126" t="s">
        <v>1851</v>
      </c>
      <c r="C26" s="198">
        <v>303850</v>
      </c>
      <c r="D26" s="198">
        <v>288657.42</v>
      </c>
      <c r="E26" s="199">
        <v>41862</v>
      </c>
      <c r="F26" s="173" t="s">
        <v>1852</v>
      </c>
      <c r="G26" s="24" t="s">
        <v>121</v>
      </c>
      <c r="H26" s="173" t="s">
        <v>1844</v>
      </c>
    </row>
    <row r="27" spans="1:8" ht="25.5" x14ac:dyDescent="0.2">
      <c r="A27" s="82">
        <v>6</v>
      </c>
      <c r="B27" s="126" t="s">
        <v>1853</v>
      </c>
      <c r="C27" s="198">
        <v>591301</v>
      </c>
      <c r="D27" s="198">
        <v>167535.34</v>
      </c>
      <c r="E27" s="199">
        <v>42846</v>
      </c>
      <c r="F27" s="173" t="s">
        <v>1854</v>
      </c>
      <c r="G27" s="24" t="s">
        <v>121</v>
      </c>
      <c r="H27" s="173" t="s">
        <v>1844</v>
      </c>
    </row>
    <row r="28" spans="1:8" ht="25.5" x14ac:dyDescent="0.2">
      <c r="A28" s="82">
        <v>7</v>
      </c>
      <c r="B28" s="126" t="s">
        <v>1855</v>
      </c>
      <c r="C28" s="198">
        <v>419500</v>
      </c>
      <c r="D28" s="198">
        <v>351472.98</v>
      </c>
      <c r="E28" s="199">
        <v>43014</v>
      </c>
      <c r="F28" s="173" t="s">
        <v>1856</v>
      </c>
      <c r="G28" s="24" t="s">
        <v>121</v>
      </c>
      <c r="H28" s="173" t="s">
        <v>1844</v>
      </c>
    </row>
    <row r="29" spans="1:8" x14ac:dyDescent="0.2">
      <c r="A29" s="28"/>
      <c r="B29" s="120" t="s">
        <v>102</v>
      </c>
      <c r="C29" s="201">
        <f>SUM(C22:C28)</f>
        <v>3616018</v>
      </c>
      <c r="D29" s="201">
        <f>SUM(D22:D28)</f>
        <v>2354538.2599999998</v>
      </c>
      <c r="E29" s="72" t="s">
        <v>85</v>
      </c>
      <c r="F29" s="72" t="s">
        <v>85</v>
      </c>
      <c r="G29" s="72" t="s">
        <v>85</v>
      </c>
      <c r="H29" s="72" t="s">
        <v>85</v>
      </c>
    </row>
    <row r="30" spans="1:8" x14ac:dyDescent="0.2">
      <c r="A30" s="833" t="s">
        <v>5699</v>
      </c>
      <c r="B30" s="832"/>
      <c r="C30" s="832"/>
      <c r="D30" s="832"/>
      <c r="E30" s="832"/>
      <c r="F30" s="832"/>
      <c r="G30" s="832"/>
      <c r="H30" s="832"/>
    </row>
    <row r="31" spans="1:8" x14ac:dyDescent="0.2">
      <c r="A31" s="28"/>
      <c r="B31" s="132" t="s">
        <v>74</v>
      </c>
      <c r="C31" s="72" t="s">
        <v>85</v>
      </c>
      <c r="D31" s="72" t="s">
        <v>85</v>
      </c>
      <c r="E31" s="72" t="s">
        <v>85</v>
      </c>
      <c r="F31" s="72" t="s">
        <v>85</v>
      </c>
      <c r="G31" s="72" t="s">
        <v>85</v>
      </c>
      <c r="H31" s="72" t="s">
        <v>85</v>
      </c>
    </row>
    <row r="32" spans="1:8" x14ac:dyDescent="0.2">
      <c r="A32" s="832" t="s">
        <v>5673</v>
      </c>
      <c r="B32" s="832"/>
      <c r="C32" s="832"/>
      <c r="D32" s="832"/>
      <c r="E32" s="832"/>
      <c r="F32" s="832"/>
      <c r="G32" s="832"/>
      <c r="H32" s="832"/>
    </row>
    <row r="33" spans="1:8" ht="38.25" x14ac:dyDescent="0.2">
      <c r="A33" s="53">
        <v>1</v>
      </c>
      <c r="B33" s="202" t="s">
        <v>1857</v>
      </c>
      <c r="C33" s="203">
        <v>350000</v>
      </c>
      <c r="D33" s="203">
        <v>350000</v>
      </c>
      <c r="E33" s="204">
        <v>40091</v>
      </c>
      <c r="F33" s="205" t="s">
        <v>1858</v>
      </c>
      <c r="G33" s="32" t="s">
        <v>163</v>
      </c>
      <c r="H33" s="62" t="s">
        <v>189</v>
      </c>
    </row>
    <row r="34" spans="1:8" ht="38.25" x14ac:dyDescent="0.2">
      <c r="A34" s="28">
        <v>2</v>
      </c>
      <c r="B34" s="190" t="s">
        <v>1859</v>
      </c>
      <c r="C34" s="206">
        <v>359550</v>
      </c>
      <c r="D34" s="206">
        <v>359550</v>
      </c>
      <c r="E34" s="153">
        <v>40212</v>
      </c>
      <c r="F34" s="192" t="s">
        <v>1860</v>
      </c>
      <c r="G34" s="24" t="s">
        <v>163</v>
      </c>
      <c r="H34" s="37" t="s">
        <v>1861</v>
      </c>
    </row>
    <row r="35" spans="1:8" x14ac:dyDescent="0.2">
      <c r="A35" s="28"/>
      <c r="B35" s="103" t="s">
        <v>102</v>
      </c>
      <c r="C35" s="71">
        <f>SUM(C33:C34)</f>
        <v>709550</v>
      </c>
      <c r="D35" s="71">
        <f>SUM(D33:D34)</f>
        <v>709550</v>
      </c>
      <c r="E35" s="72" t="s">
        <v>85</v>
      </c>
      <c r="F35" s="72" t="s">
        <v>85</v>
      </c>
      <c r="G35" s="72" t="s">
        <v>85</v>
      </c>
      <c r="H35" s="72"/>
    </row>
    <row r="36" spans="1:8" x14ac:dyDescent="0.2">
      <c r="A36" s="832" t="s">
        <v>5674</v>
      </c>
      <c r="B36" s="832"/>
      <c r="C36" s="832"/>
      <c r="D36" s="832"/>
      <c r="E36" s="832"/>
      <c r="F36" s="832"/>
      <c r="G36" s="832"/>
      <c r="H36" s="832"/>
    </row>
    <row r="37" spans="1:8" x14ac:dyDescent="0.2">
      <c r="A37" s="176"/>
      <c r="B37" s="132" t="s">
        <v>74</v>
      </c>
      <c r="C37" s="12" t="s">
        <v>85</v>
      </c>
      <c r="D37" s="12" t="s">
        <v>85</v>
      </c>
      <c r="E37" s="12" t="s">
        <v>85</v>
      </c>
      <c r="F37" s="12" t="s">
        <v>85</v>
      </c>
      <c r="G37" s="12" t="s">
        <v>85</v>
      </c>
      <c r="H37" s="12" t="s">
        <v>85</v>
      </c>
    </row>
    <row r="38" spans="1:8" x14ac:dyDescent="0.2">
      <c r="A38" s="832" t="s">
        <v>5675</v>
      </c>
      <c r="B38" s="832"/>
      <c r="C38" s="832"/>
      <c r="D38" s="832"/>
      <c r="E38" s="832"/>
      <c r="F38" s="832"/>
      <c r="G38" s="832"/>
      <c r="H38" s="832"/>
    </row>
    <row r="39" spans="1:8" x14ac:dyDescent="0.2">
      <c r="A39" s="176"/>
      <c r="B39" s="132" t="s">
        <v>74</v>
      </c>
      <c r="C39" s="12" t="s">
        <v>85</v>
      </c>
      <c r="D39" s="12" t="s">
        <v>85</v>
      </c>
      <c r="E39" s="12" t="s">
        <v>85</v>
      </c>
      <c r="F39" s="12" t="s">
        <v>85</v>
      </c>
      <c r="G39" s="12" t="s">
        <v>85</v>
      </c>
      <c r="H39" s="12" t="s">
        <v>85</v>
      </c>
    </row>
    <row r="40" spans="1:8" x14ac:dyDescent="0.2">
      <c r="A40" s="832" t="s">
        <v>5676</v>
      </c>
      <c r="B40" s="832"/>
      <c r="C40" s="832"/>
      <c r="D40" s="832"/>
      <c r="E40" s="832"/>
      <c r="F40" s="832"/>
      <c r="G40" s="832"/>
      <c r="H40" s="832"/>
    </row>
    <row r="41" spans="1:8" x14ac:dyDescent="0.2">
      <c r="A41" s="176"/>
      <c r="B41" s="132" t="s">
        <v>74</v>
      </c>
      <c r="C41" s="12" t="s">
        <v>85</v>
      </c>
      <c r="D41" s="12" t="s">
        <v>85</v>
      </c>
      <c r="E41" s="12" t="s">
        <v>85</v>
      </c>
      <c r="F41" s="12" t="s">
        <v>85</v>
      </c>
      <c r="G41" s="12" t="s">
        <v>85</v>
      </c>
      <c r="H41" s="12" t="s">
        <v>85</v>
      </c>
    </row>
    <row r="42" spans="1:8" x14ac:dyDescent="0.2">
      <c r="A42" s="832" t="s">
        <v>5677</v>
      </c>
      <c r="B42" s="832"/>
      <c r="C42" s="832"/>
      <c r="D42" s="832"/>
      <c r="E42" s="832"/>
      <c r="F42" s="832"/>
      <c r="G42" s="832"/>
      <c r="H42" s="832"/>
    </row>
    <row r="43" spans="1:8" x14ac:dyDescent="0.2">
      <c r="A43" s="176"/>
      <c r="B43" s="132" t="s">
        <v>74</v>
      </c>
      <c r="C43" s="12" t="s">
        <v>85</v>
      </c>
      <c r="D43" s="12" t="s">
        <v>85</v>
      </c>
      <c r="E43" s="12" t="s">
        <v>85</v>
      </c>
      <c r="F43" s="12" t="s">
        <v>85</v>
      </c>
      <c r="G43" s="12" t="s">
        <v>85</v>
      </c>
      <c r="H43" s="12" t="s">
        <v>85</v>
      </c>
    </row>
    <row r="44" spans="1:8" x14ac:dyDescent="0.2">
      <c r="A44" s="833" t="s">
        <v>5700</v>
      </c>
      <c r="B44" s="832"/>
      <c r="C44" s="832"/>
      <c r="D44" s="832"/>
      <c r="E44" s="832"/>
      <c r="F44" s="832"/>
      <c r="G44" s="832"/>
      <c r="H44" s="832"/>
    </row>
    <row r="45" spans="1:8" x14ac:dyDescent="0.2">
      <c r="A45" s="176"/>
      <c r="B45" s="132" t="s">
        <v>74</v>
      </c>
      <c r="C45" s="12" t="s">
        <v>85</v>
      </c>
      <c r="D45" s="12" t="s">
        <v>85</v>
      </c>
      <c r="E45" s="12" t="s">
        <v>85</v>
      </c>
      <c r="F45" s="12" t="s">
        <v>85</v>
      </c>
      <c r="G45" s="12" t="s">
        <v>85</v>
      </c>
      <c r="H45" s="12" t="s">
        <v>85</v>
      </c>
    </row>
    <row r="46" spans="1:8" x14ac:dyDescent="0.2">
      <c r="A46" s="833" t="s">
        <v>5679</v>
      </c>
      <c r="B46" s="832"/>
      <c r="C46" s="832"/>
      <c r="D46" s="832"/>
      <c r="E46" s="832"/>
      <c r="F46" s="832"/>
      <c r="G46" s="832"/>
      <c r="H46" s="832"/>
    </row>
    <row r="47" spans="1:8" x14ac:dyDescent="0.2">
      <c r="A47" s="176"/>
      <c r="B47" s="132" t="s">
        <v>74</v>
      </c>
      <c r="C47" s="12" t="s">
        <v>85</v>
      </c>
      <c r="D47" s="12" t="s">
        <v>85</v>
      </c>
      <c r="E47" s="12" t="s">
        <v>85</v>
      </c>
      <c r="F47" s="12" t="s">
        <v>85</v>
      </c>
      <c r="G47" s="12" t="s">
        <v>85</v>
      </c>
      <c r="H47" s="12" t="s">
        <v>85</v>
      </c>
    </row>
    <row r="48" spans="1:8" x14ac:dyDescent="0.2">
      <c r="A48" s="832" t="s">
        <v>5680</v>
      </c>
      <c r="B48" s="832"/>
      <c r="C48" s="832"/>
      <c r="D48" s="832"/>
      <c r="E48" s="832"/>
      <c r="F48" s="832"/>
      <c r="G48" s="832"/>
      <c r="H48" s="832"/>
    </row>
    <row r="49" spans="1:8" x14ac:dyDescent="0.2">
      <c r="A49" s="176"/>
      <c r="B49" s="132" t="s">
        <v>74</v>
      </c>
      <c r="C49" s="12" t="s">
        <v>85</v>
      </c>
      <c r="D49" s="12" t="s">
        <v>85</v>
      </c>
      <c r="E49" s="12" t="s">
        <v>85</v>
      </c>
      <c r="F49" s="12" t="s">
        <v>85</v>
      </c>
      <c r="G49" s="12" t="s">
        <v>85</v>
      </c>
      <c r="H49" s="12" t="s">
        <v>85</v>
      </c>
    </row>
    <row r="50" spans="1:8" x14ac:dyDescent="0.2">
      <c r="A50" s="832" t="s">
        <v>5681</v>
      </c>
      <c r="B50" s="832"/>
      <c r="C50" s="832"/>
      <c r="D50" s="832"/>
      <c r="E50" s="832"/>
      <c r="F50" s="832"/>
      <c r="G50" s="832"/>
      <c r="H50" s="832"/>
    </row>
    <row r="51" spans="1:8" x14ac:dyDescent="0.2">
      <c r="A51" s="176"/>
      <c r="B51" s="132" t="s">
        <v>74</v>
      </c>
      <c r="C51" s="12" t="s">
        <v>85</v>
      </c>
      <c r="D51" s="12" t="s">
        <v>85</v>
      </c>
      <c r="E51" s="12" t="s">
        <v>85</v>
      </c>
      <c r="F51" s="12" t="s">
        <v>85</v>
      </c>
      <c r="G51" s="12" t="s">
        <v>85</v>
      </c>
      <c r="H51" s="12" t="s">
        <v>85</v>
      </c>
    </row>
    <row r="52" spans="1:8" x14ac:dyDescent="0.2">
      <c r="A52" s="832" t="s">
        <v>5682</v>
      </c>
      <c r="B52" s="832"/>
      <c r="C52" s="832"/>
      <c r="D52" s="832"/>
      <c r="E52" s="832"/>
      <c r="F52" s="832"/>
      <c r="G52" s="832"/>
      <c r="H52" s="832"/>
    </row>
    <row r="53" spans="1:8" x14ac:dyDescent="0.2">
      <c r="A53" s="176"/>
      <c r="B53" s="132" t="s">
        <v>74</v>
      </c>
      <c r="C53" s="12" t="s">
        <v>85</v>
      </c>
      <c r="D53" s="12" t="s">
        <v>85</v>
      </c>
      <c r="E53" s="12" t="s">
        <v>85</v>
      </c>
      <c r="F53" s="12" t="s">
        <v>85</v>
      </c>
      <c r="G53" s="12" t="s">
        <v>85</v>
      </c>
      <c r="H53" s="12" t="s">
        <v>85</v>
      </c>
    </row>
    <row r="54" spans="1:8" x14ac:dyDescent="0.2">
      <c r="A54" s="832" t="s">
        <v>5683</v>
      </c>
      <c r="B54" s="832"/>
      <c r="C54" s="832"/>
      <c r="D54" s="832"/>
      <c r="E54" s="832"/>
      <c r="F54" s="832"/>
      <c r="G54" s="832"/>
      <c r="H54" s="832"/>
    </row>
    <row r="55" spans="1:8" x14ac:dyDescent="0.2">
      <c r="A55" s="176"/>
      <c r="B55" s="132" t="s">
        <v>74</v>
      </c>
      <c r="C55" s="12" t="s">
        <v>85</v>
      </c>
      <c r="D55" s="12" t="s">
        <v>85</v>
      </c>
      <c r="E55" s="12" t="s">
        <v>85</v>
      </c>
      <c r="F55" s="12" t="s">
        <v>85</v>
      </c>
      <c r="G55" s="12" t="s">
        <v>85</v>
      </c>
      <c r="H55" s="12" t="s">
        <v>85</v>
      </c>
    </row>
    <row r="56" spans="1:8" x14ac:dyDescent="0.2">
      <c r="A56" s="832" t="s">
        <v>5684</v>
      </c>
      <c r="B56" s="832"/>
      <c r="C56" s="832"/>
      <c r="D56" s="832"/>
      <c r="E56" s="832"/>
      <c r="F56" s="832"/>
      <c r="G56" s="832"/>
      <c r="H56" s="832"/>
    </row>
    <row r="57" spans="1:8" x14ac:dyDescent="0.2">
      <c r="A57" s="176"/>
      <c r="B57" s="132" t="s">
        <v>74</v>
      </c>
      <c r="C57" s="12" t="s">
        <v>85</v>
      </c>
      <c r="D57" s="12" t="s">
        <v>85</v>
      </c>
      <c r="E57" s="12" t="s">
        <v>85</v>
      </c>
      <c r="F57" s="12" t="s">
        <v>85</v>
      </c>
      <c r="G57" s="12" t="s">
        <v>85</v>
      </c>
      <c r="H57" s="12" t="s">
        <v>85</v>
      </c>
    </row>
    <row r="58" spans="1:8" x14ac:dyDescent="0.2">
      <c r="A58" s="833" t="s">
        <v>5701</v>
      </c>
      <c r="B58" s="833"/>
      <c r="C58" s="833"/>
      <c r="D58" s="833"/>
      <c r="E58" s="833"/>
      <c r="F58" s="833"/>
      <c r="G58" s="833"/>
      <c r="H58" s="833"/>
    </row>
    <row r="59" spans="1:8" ht="25.5" x14ac:dyDescent="0.2">
      <c r="A59" s="16">
        <v>1</v>
      </c>
      <c r="B59" s="207" t="s">
        <v>1862</v>
      </c>
      <c r="C59" s="191">
        <v>714285</v>
      </c>
      <c r="D59" s="191">
        <v>714285</v>
      </c>
      <c r="E59" s="197">
        <v>39399</v>
      </c>
      <c r="F59" s="16" t="s">
        <v>1863</v>
      </c>
      <c r="G59" s="11" t="s">
        <v>1864</v>
      </c>
      <c r="H59" s="75" t="s">
        <v>1865</v>
      </c>
    </row>
    <row r="60" spans="1:8" ht="38.25" x14ac:dyDescent="0.2">
      <c r="A60" s="28">
        <v>2</v>
      </c>
      <c r="B60" s="208" t="s">
        <v>1866</v>
      </c>
      <c r="C60" s="191">
        <v>1615000</v>
      </c>
      <c r="D60" s="191">
        <v>1057440.49</v>
      </c>
      <c r="E60" s="197">
        <v>42692</v>
      </c>
      <c r="F60" s="75" t="s">
        <v>1867</v>
      </c>
      <c r="G60" s="11" t="s">
        <v>1864</v>
      </c>
      <c r="H60" s="75" t="s">
        <v>1868</v>
      </c>
    </row>
    <row r="61" spans="1:8" ht="25.5" x14ac:dyDescent="0.2">
      <c r="A61" s="16">
        <v>3</v>
      </c>
      <c r="B61" s="208" t="s">
        <v>1869</v>
      </c>
      <c r="C61" s="209">
        <v>71216.02</v>
      </c>
      <c r="D61" s="209">
        <v>71216.02</v>
      </c>
      <c r="E61" s="210" t="s">
        <v>1870</v>
      </c>
      <c r="F61" s="151" t="s">
        <v>1860</v>
      </c>
      <c r="G61" s="11" t="s">
        <v>1864</v>
      </c>
      <c r="H61" s="75" t="s">
        <v>1871</v>
      </c>
    </row>
    <row r="62" spans="1:8" ht="25.5" x14ac:dyDescent="0.2">
      <c r="A62" s="28">
        <v>4</v>
      </c>
      <c r="B62" s="208" t="s">
        <v>1872</v>
      </c>
      <c r="C62" s="209">
        <v>328384.98</v>
      </c>
      <c r="D62" s="209">
        <v>328384.98</v>
      </c>
      <c r="E62" s="210" t="s">
        <v>1873</v>
      </c>
      <c r="F62" s="151" t="s">
        <v>1860</v>
      </c>
      <c r="G62" s="11" t="s">
        <v>1864</v>
      </c>
      <c r="H62" s="75" t="s">
        <v>1874</v>
      </c>
    </row>
    <row r="63" spans="1:8" ht="38.25" x14ac:dyDescent="0.2">
      <c r="A63" s="16">
        <v>5</v>
      </c>
      <c r="B63" s="208" t="s">
        <v>1875</v>
      </c>
      <c r="C63" s="209">
        <v>893000</v>
      </c>
      <c r="D63" s="209">
        <v>811902.23</v>
      </c>
      <c r="E63" s="211">
        <v>40224</v>
      </c>
      <c r="F63" s="75" t="s">
        <v>1876</v>
      </c>
      <c r="G63" s="11" t="s">
        <v>1864</v>
      </c>
      <c r="H63" s="75" t="s">
        <v>1877</v>
      </c>
    </row>
    <row r="64" spans="1:8" ht="38.25" x14ac:dyDescent="0.2">
      <c r="A64" s="28">
        <v>6</v>
      </c>
      <c r="B64" s="208" t="s">
        <v>1878</v>
      </c>
      <c r="C64" s="209">
        <v>714285</v>
      </c>
      <c r="D64" s="209">
        <v>714285</v>
      </c>
      <c r="E64" s="211">
        <v>39400</v>
      </c>
      <c r="F64" s="16" t="s">
        <v>1879</v>
      </c>
      <c r="G64" s="11" t="s">
        <v>1864</v>
      </c>
      <c r="H64" s="75" t="s">
        <v>1880</v>
      </c>
    </row>
    <row r="65" spans="1:8" ht="51" x14ac:dyDescent="0.2">
      <c r="A65" s="16">
        <v>7</v>
      </c>
      <c r="B65" s="208" t="s">
        <v>1881</v>
      </c>
      <c r="C65" s="209">
        <v>1165000</v>
      </c>
      <c r="D65" s="209">
        <v>679583.25</v>
      </c>
      <c r="E65" s="211">
        <v>42692</v>
      </c>
      <c r="F65" s="75" t="s">
        <v>1867</v>
      </c>
      <c r="G65" s="11" t="s">
        <v>1864</v>
      </c>
      <c r="H65" s="75" t="s">
        <v>1882</v>
      </c>
    </row>
    <row r="66" spans="1:8" x14ac:dyDescent="0.2">
      <c r="A66" s="103"/>
      <c r="B66" s="103" t="s">
        <v>115</v>
      </c>
      <c r="C66" s="121">
        <f>SUM(C59:C65)</f>
        <v>5501171</v>
      </c>
      <c r="D66" s="121">
        <f>SUM(D59:D65)</f>
        <v>4377096.9700000007</v>
      </c>
      <c r="E66" s="103"/>
      <c r="F66" s="103"/>
      <c r="G66" s="103"/>
      <c r="H66" s="103"/>
    </row>
    <row r="67" spans="1:8" x14ac:dyDescent="0.2">
      <c r="A67" s="833" t="s">
        <v>5702</v>
      </c>
      <c r="B67" s="833"/>
      <c r="C67" s="833"/>
      <c r="D67" s="833"/>
      <c r="E67" s="833"/>
      <c r="F67" s="833"/>
      <c r="G67" s="833"/>
      <c r="H67" s="833"/>
    </row>
    <row r="68" spans="1:8" ht="25.5" x14ac:dyDescent="0.2">
      <c r="A68" s="28">
        <v>1</v>
      </c>
      <c r="B68" s="190" t="s">
        <v>1883</v>
      </c>
      <c r="C68" s="206">
        <v>234260</v>
      </c>
      <c r="D68" s="206">
        <v>234260</v>
      </c>
      <c r="E68" s="153">
        <v>27699</v>
      </c>
      <c r="F68" s="37" t="s">
        <v>1884</v>
      </c>
      <c r="G68" s="37" t="s">
        <v>441</v>
      </c>
      <c r="H68" s="37" t="s">
        <v>1885</v>
      </c>
    </row>
    <row r="69" spans="1:8" ht="25.5" x14ac:dyDescent="0.2">
      <c r="A69" s="28">
        <v>2</v>
      </c>
      <c r="B69" s="190" t="s">
        <v>1886</v>
      </c>
      <c r="C69" s="206">
        <v>667396.25</v>
      </c>
      <c r="D69" s="206">
        <v>44493.08</v>
      </c>
      <c r="E69" s="153">
        <v>41053</v>
      </c>
      <c r="F69" s="37" t="s">
        <v>1887</v>
      </c>
      <c r="G69" s="37" t="s">
        <v>441</v>
      </c>
      <c r="H69" s="37" t="s">
        <v>1888</v>
      </c>
    </row>
    <row r="70" spans="1:8" x14ac:dyDescent="0.2">
      <c r="A70" s="28"/>
      <c r="B70" s="103" t="s">
        <v>102</v>
      </c>
      <c r="C70" s="105">
        <f>SUM(C68:C69)</f>
        <v>901656.25</v>
      </c>
      <c r="D70" s="105">
        <f>SUM(D68:D69)</f>
        <v>278753.08</v>
      </c>
      <c r="E70" s="72" t="s">
        <v>85</v>
      </c>
      <c r="F70" s="72" t="s">
        <v>85</v>
      </c>
      <c r="G70" s="72" t="s">
        <v>85</v>
      </c>
      <c r="H70" s="72"/>
    </row>
    <row r="71" spans="1:8" x14ac:dyDescent="0.2">
      <c r="A71" s="833" t="s">
        <v>5703</v>
      </c>
      <c r="B71" s="833"/>
      <c r="C71" s="833"/>
      <c r="D71" s="833"/>
      <c r="E71" s="833"/>
      <c r="F71" s="833"/>
      <c r="G71" s="833"/>
      <c r="H71" s="833"/>
    </row>
    <row r="72" spans="1:8" ht="25.5" x14ac:dyDescent="0.2">
      <c r="A72" s="28">
        <v>1</v>
      </c>
      <c r="B72" s="190" t="s">
        <v>1889</v>
      </c>
      <c r="C72" s="206">
        <v>670750</v>
      </c>
      <c r="D72" s="206">
        <v>145329.21</v>
      </c>
      <c r="E72" s="153">
        <v>40909</v>
      </c>
      <c r="F72" s="62" t="s">
        <v>1890</v>
      </c>
      <c r="G72" s="62" t="s">
        <v>457</v>
      </c>
      <c r="H72" s="37" t="s">
        <v>1891</v>
      </c>
    </row>
    <row r="73" spans="1:8" ht="38.25" x14ac:dyDescent="0.2">
      <c r="A73" s="28">
        <v>2</v>
      </c>
      <c r="B73" s="190" t="s">
        <v>1892</v>
      </c>
      <c r="C73" s="212">
        <v>1735000</v>
      </c>
      <c r="D73" s="206">
        <v>0</v>
      </c>
      <c r="E73" s="153">
        <v>43543</v>
      </c>
      <c r="F73" s="62" t="s">
        <v>1893</v>
      </c>
      <c r="G73" s="62" t="s">
        <v>457</v>
      </c>
      <c r="H73" s="16" t="s">
        <v>1894</v>
      </c>
    </row>
    <row r="74" spans="1:8" x14ac:dyDescent="0.2">
      <c r="A74" s="28"/>
      <c r="B74" s="103" t="s">
        <v>102</v>
      </c>
      <c r="C74" s="105">
        <f>SUM(C72:C73)</f>
        <v>2405750</v>
      </c>
      <c r="D74" s="105">
        <f>SUM(D72:D73)</f>
        <v>145329.21</v>
      </c>
      <c r="E74" s="72" t="s">
        <v>85</v>
      </c>
      <c r="F74" s="72" t="s">
        <v>85</v>
      </c>
      <c r="G74" s="72" t="s">
        <v>85</v>
      </c>
      <c r="H74" s="28"/>
    </row>
    <row r="75" spans="1:8" x14ac:dyDescent="0.2">
      <c r="A75" s="833" t="s">
        <v>5704</v>
      </c>
      <c r="B75" s="833"/>
      <c r="C75" s="833"/>
      <c r="D75" s="833"/>
      <c r="E75" s="833"/>
      <c r="F75" s="833"/>
      <c r="G75" s="833"/>
      <c r="H75" s="833"/>
    </row>
    <row r="76" spans="1:8" ht="25.5" x14ac:dyDescent="0.2">
      <c r="A76" s="16">
        <v>1</v>
      </c>
      <c r="B76" s="196" t="s">
        <v>1895</v>
      </c>
      <c r="C76" s="191">
        <v>34160</v>
      </c>
      <c r="D76" s="191">
        <v>34160</v>
      </c>
      <c r="E76" s="197">
        <v>37956</v>
      </c>
      <c r="F76" s="16"/>
      <c r="G76" s="11" t="s">
        <v>1896</v>
      </c>
      <c r="H76" s="16" t="s">
        <v>1897</v>
      </c>
    </row>
    <row r="77" spans="1:8" ht="25.5" x14ac:dyDescent="0.2">
      <c r="A77" s="16">
        <v>2</v>
      </c>
      <c r="B77" s="196" t="s">
        <v>1898</v>
      </c>
      <c r="C77" s="191">
        <v>110135.84</v>
      </c>
      <c r="D77" s="191">
        <v>110135.84</v>
      </c>
      <c r="E77" s="197">
        <v>33573</v>
      </c>
      <c r="F77" s="16"/>
      <c r="G77" s="11" t="s">
        <v>1896</v>
      </c>
      <c r="H77" s="16" t="s">
        <v>1897</v>
      </c>
    </row>
    <row r="78" spans="1:8" ht="25.5" x14ac:dyDescent="0.2">
      <c r="A78" s="16">
        <v>3</v>
      </c>
      <c r="B78" s="196" t="s">
        <v>1899</v>
      </c>
      <c r="C78" s="191">
        <v>97861.33</v>
      </c>
      <c r="D78" s="191">
        <v>97861.33</v>
      </c>
      <c r="E78" s="197">
        <v>33573</v>
      </c>
      <c r="F78" s="16"/>
      <c r="G78" s="11" t="s">
        <v>1896</v>
      </c>
      <c r="H78" s="16" t="s">
        <v>1897</v>
      </c>
    </row>
    <row r="79" spans="1:8" ht="25.5" x14ac:dyDescent="0.2">
      <c r="A79" s="16">
        <v>4</v>
      </c>
      <c r="B79" s="196" t="s">
        <v>1900</v>
      </c>
      <c r="C79" s="191">
        <v>560000</v>
      </c>
      <c r="D79" s="191">
        <v>560000</v>
      </c>
      <c r="E79" s="197">
        <v>39752</v>
      </c>
      <c r="F79" s="11" t="s">
        <v>1901</v>
      </c>
      <c r="G79" s="11" t="s">
        <v>1896</v>
      </c>
      <c r="H79" s="16" t="s">
        <v>1897</v>
      </c>
    </row>
    <row r="80" spans="1:8" ht="25.5" x14ac:dyDescent="0.2">
      <c r="A80" s="16">
        <v>5</v>
      </c>
      <c r="B80" s="196" t="s">
        <v>1902</v>
      </c>
      <c r="C80" s="191">
        <v>1792300</v>
      </c>
      <c r="D80" s="191">
        <v>1472246.5</v>
      </c>
      <c r="E80" s="197">
        <v>43116</v>
      </c>
      <c r="F80" s="11" t="s">
        <v>1903</v>
      </c>
      <c r="G80" s="11" t="s">
        <v>1896</v>
      </c>
      <c r="H80" s="16" t="s">
        <v>1904</v>
      </c>
    </row>
    <row r="81" spans="1:8" x14ac:dyDescent="0.2">
      <c r="A81" s="103"/>
      <c r="B81" s="103" t="s">
        <v>115</v>
      </c>
      <c r="C81" s="121">
        <f>SUM(C76:C80)</f>
        <v>2594457.17</v>
      </c>
      <c r="D81" s="121">
        <f>SUM(D76:D80)</f>
        <v>2274403.67</v>
      </c>
      <c r="E81" s="103"/>
      <c r="F81" s="103"/>
      <c r="G81" s="213"/>
      <c r="H81" s="103"/>
    </row>
    <row r="82" spans="1:8" x14ac:dyDescent="0.2">
      <c r="A82" s="832" t="s">
        <v>5689</v>
      </c>
      <c r="B82" s="832"/>
      <c r="C82" s="832"/>
      <c r="D82" s="832"/>
      <c r="E82" s="832"/>
      <c r="F82" s="832"/>
      <c r="G82" s="832"/>
      <c r="H82" s="832"/>
    </row>
    <row r="83" spans="1:8" x14ac:dyDescent="0.2">
      <c r="A83" s="176"/>
      <c r="B83" s="132" t="s">
        <v>74</v>
      </c>
      <c r="C83" s="12" t="s">
        <v>85</v>
      </c>
      <c r="D83" s="12" t="s">
        <v>85</v>
      </c>
      <c r="E83" s="12" t="s">
        <v>85</v>
      </c>
      <c r="F83" s="12" t="s">
        <v>85</v>
      </c>
      <c r="G83" s="12" t="s">
        <v>85</v>
      </c>
      <c r="H83" s="12" t="s">
        <v>85</v>
      </c>
    </row>
    <row r="84" spans="1:8" x14ac:dyDescent="0.2">
      <c r="A84" s="834" t="s">
        <v>5705</v>
      </c>
      <c r="B84" s="835"/>
      <c r="C84" s="835"/>
      <c r="D84" s="835"/>
      <c r="E84" s="835"/>
      <c r="F84" s="835"/>
      <c r="G84" s="835"/>
      <c r="H84" s="836"/>
    </row>
    <row r="85" spans="1:8" ht="25.5" x14ac:dyDescent="0.2">
      <c r="A85" s="28">
        <v>1</v>
      </c>
      <c r="B85" s="190" t="s">
        <v>1905</v>
      </c>
      <c r="C85" s="212">
        <v>984000</v>
      </c>
      <c r="D85" s="212">
        <v>736132.32</v>
      </c>
      <c r="E85" s="153">
        <v>40057</v>
      </c>
      <c r="F85" s="173" t="s">
        <v>1906</v>
      </c>
      <c r="G85" s="37" t="s">
        <v>502</v>
      </c>
      <c r="H85" s="37" t="s">
        <v>1907</v>
      </c>
    </row>
    <row r="86" spans="1:8" ht="63.75" x14ac:dyDescent="0.2">
      <c r="A86" s="28">
        <v>2</v>
      </c>
      <c r="B86" s="190" t="s">
        <v>1908</v>
      </c>
      <c r="C86" s="212">
        <v>278900</v>
      </c>
      <c r="D86" s="212">
        <v>278900</v>
      </c>
      <c r="E86" s="153">
        <v>41221</v>
      </c>
      <c r="F86" s="173" t="s">
        <v>1909</v>
      </c>
      <c r="G86" s="37" t="s">
        <v>502</v>
      </c>
      <c r="H86" s="37" t="s">
        <v>1910</v>
      </c>
    </row>
    <row r="87" spans="1:8" x14ac:dyDescent="0.2">
      <c r="A87" s="28"/>
      <c r="B87" s="103" t="s">
        <v>102</v>
      </c>
      <c r="C87" s="121">
        <f>SUM(C85:C86)</f>
        <v>1262900</v>
      </c>
      <c r="D87" s="121">
        <f>SUM(D85:D86)</f>
        <v>1015032.3199999999</v>
      </c>
      <c r="E87" s="72" t="s">
        <v>85</v>
      </c>
      <c r="F87" s="72" t="s">
        <v>1911</v>
      </c>
      <c r="G87" s="72" t="s">
        <v>85</v>
      </c>
      <c r="H87" s="72"/>
    </row>
    <row r="88" spans="1:8" x14ac:dyDescent="0.2">
      <c r="A88" s="833" t="s">
        <v>5706</v>
      </c>
      <c r="B88" s="833"/>
      <c r="C88" s="833"/>
      <c r="D88" s="833"/>
      <c r="E88" s="833"/>
      <c r="F88" s="833"/>
      <c r="G88" s="833"/>
      <c r="H88" s="833"/>
    </row>
    <row r="89" spans="1:8" ht="38.25" x14ac:dyDescent="0.2">
      <c r="A89" s="28">
        <v>1</v>
      </c>
      <c r="B89" s="126" t="s">
        <v>1912</v>
      </c>
      <c r="C89" s="212">
        <v>360060</v>
      </c>
      <c r="D89" s="212">
        <v>360060</v>
      </c>
      <c r="E89" s="129">
        <v>40515</v>
      </c>
      <c r="F89" s="24" t="s">
        <v>1913</v>
      </c>
      <c r="G89" s="24" t="s">
        <v>1914</v>
      </c>
      <c r="H89" s="24" t="s">
        <v>1915</v>
      </c>
    </row>
    <row r="90" spans="1:8" ht="38.25" x14ac:dyDescent="0.2">
      <c r="A90" s="28">
        <v>2</v>
      </c>
      <c r="B90" s="126" t="s">
        <v>1916</v>
      </c>
      <c r="C90" s="212">
        <v>123950.39999999999</v>
      </c>
      <c r="D90" s="212">
        <v>123950.39999999999</v>
      </c>
      <c r="E90" s="128" t="s">
        <v>1917</v>
      </c>
      <c r="F90" s="28" t="s">
        <v>1918</v>
      </c>
      <c r="G90" s="24" t="s">
        <v>1914</v>
      </c>
      <c r="H90" s="24" t="s">
        <v>1919</v>
      </c>
    </row>
    <row r="91" spans="1:8" x14ac:dyDescent="0.2">
      <c r="A91" s="28"/>
      <c r="B91" s="103" t="s">
        <v>115</v>
      </c>
      <c r="C91" s="121">
        <f>SUM(C89:C90)</f>
        <v>484010.4</v>
      </c>
      <c r="D91" s="121">
        <f>SUM(D89:D90)</f>
        <v>484010.4</v>
      </c>
      <c r="E91" s="103"/>
      <c r="F91" s="103"/>
      <c r="G91" s="103"/>
      <c r="H91" s="103"/>
    </row>
    <row r="92" spans="1:8" x14ac:dyDescent="0.2">
      <c r="A92" s="832" t="s">
        <v>5692</v>
      </c>
      <c r="B92" s="832"/>
      <c r="C92" s="832"/>
      <c r="D92" s="832"/>
      <c r="E92" s="832"/>
      <c r="F92" s="832"/>
      <c r="G92" s="832"/>
      <c r="H92" s="832"/>
    </row>
    <row r="93" spans="1:8" x14ac:dyDescent="0.2">
      <c r="A93" s="28"/>
      <c r="B93" s="132" t="s">
        <v>74</v>
      </c>
      <c r="C93" s="72" t="s">
        <v>85</v>
      </c>
      <c r="D93" s="72" t="s">
        <v>85</v>
      </c>
      <c r="E93" s="72" t="s">
        <v>85</v>
      </c>
      <c r="F93" s="72" t="s">
        <v>85</v>
      </c>
      <c r="G93" s="72" t="s">
        <v>85</v>
      </c>
      <c r="H93" s="72" t="s">
        <v>85</v>
      </c>
    </row>
    <row r="94" spans="1:8" x14ac:dyDescent="0.2">
      <c r="A94" s="832" t="s">
        <v>5693</v>
      </c>
      <c r="B94" s="832"/>
      <c r="C94" s="832"/>
      <c r="D94" s="832"/>
      <c r="E94" s="832"/>
      <c r="F94" s="832"/>
      <c r="G94" s="832"/>
      <c r="H94" s="832"/>
    </row>
    <row r="95" spans="1:8" x14ac:dyDescent="0.2">
      <c r="A95" s="28"/>
      <c r="B95" s="132" t="s">
        <v>74</v>
      </c>
      <c r="C95" s="72" t="s">
        <v>85</v>
      </c>
      <c r="D95" s="72" t="s">
        <v>85</v>
      </c>
      <c r="E95" s="72" t="s">
        <v>85</v>
      </c>
      <c r="F95" s="72" t="s">
        <v>85</v>
      </c>
      <c r="G95" s="72" t="s">
        <v>85</v>
      </c>
      <c r="H95" s="72" t="s">
        <v>85</v>
      </c>
    </row>
    <row r="96" spans="1:8" x14ac:dyDescent="0.2">
      <c r="A96" s="837" t="s">
        <v>5694</v>
      </c>
      <c r="B96" s="835"/>
      <c r="C96" s="835"/>
      <c r="D96" s="835"/>
      <c r="E96" s="835"/>
      <c r="F96" s="835"/>
      <c r="G96" s="835"/>
      <c r="H96" s="836"/>
    </row>
    <row r="97" spans="1:12" x14ac:dyDescent="0.2">
      <c r="A97" s="28">
        <v>1</v>
      </c>
      <c r="B97" s="215" t="s">
        <v>1920</v>
      </c>
      <c r="C97" s="815">
        <v>29949.919999999998</v>
      </c>
      <c r="D97" s="815">
        <v>29949.919999999998</v>
      </c>
      <c r="E97" s="89">
        <v>38719</v>
      </c>
      <c r="F97" s="132" t="s">
        <v>1860</v>
      </c>
      <c r="G97" s="12" t="s">
        <v>1921</v>
      </c>
      <c r="H97" s="12" t="s">
        <v>1922</v>
      </c>
    </row>
    <row r="98" spans="1:12" x14ac:dyDescent="0.2">
      <c r="A98" s="28">
        <v>2</v>
      </c>
      <c r="B98" s="214" t="s">
        <v>1923</v>
      </c>
      <c r="C98" s="815">
        <v>27771.89</v>
      </c>
      <c r="D98" s="815">
        <v>27771.89</v>
      </c>
      <c r="E98" s="89">
        <v>38719</v>
      </c>
      <c r="F98" s="132" t="s">
        <v>1860</v>
      </c>
      <c r="G98" s="12" t="s">
        <v>1921</v>
      </c>
      <c r="H98" s="12" t="s">
        <v>1924</v>
      </c>
    </row>
    <row r="99" spans="1:12" ht="38.25" x14ac:dyDescent="0.2">
      <c r="A99" s="28">
        <v>3</v>
      </c>
      <c r="B99" s="806" t="s">
        <v>1928</v>
      </c>
      <c r="C99" s="815">
        <v>2780300</v>
      </c>
      <c r="D99" s="817">
        <v>0</v>
      </c>
      <c r="E99" s="89">
        <v>43543</v>
      </c>
      <c r="F99" s="13" t="s">
        <v>1929</v>
      </c>
      <c r="G99" s="12" t="s">
        <v>1921</v>
      </c>
      <c r="H99" s="75" t="s">
        <v>1930</v>
      </c>
    </row>
    <row r="100" spans="1:12" x14ac:dyDescent="0.2">
      <c r="A100" s="28"/>
      <c r="B100" s="215" t="s">
        <v>102</v>
      </c>
      <c r="C100" s="816">
        <f>SUM(C97:C99)</f>
        <v>2838021.81</v>
      </c>
      <c r="D100" s="816">
        <f>SUM(D97:D99)</f>
        <v>57721.81</v>
      </c>
      <c r="E100" s="89"/>
      <c r="F100" s="12"/>
      <c r="G100" s="12"/>
      <c r="H100" s="12"/>
    </row>
    <row r="101" spans="1:12" x14ac:dyDescent="0.2">
      <c r="A101" s="834" t="s">
        <v>5707</v>
      </c>
      <c r="B101" s="838"/>
      <c r="C101" s="838"/>
      <c r="D101" s="838"/>
      <c r="E101" s="838"/>
      <c r="F101" s="838"/>
      <c r="G101" s="838"/>
      <c r="H101" s="839"/>
    </row>
    <row r="102" spans="1:12" ht="25.5" x14ac:dyDescent="0.2">
      <c r="A102" s="124">
        <v>1</v>
      </c>
      <c r="B102" s="216" t="s">
        <v>1931</v>
      </c>
      <c r="C102" s="217">
        <v>560000</v>
      </c>
      <c r="D102" s="217">
        <f>SUM(C102)</f>
        <v>560000</v>
      </c>
      <c r="E102" s="218">
        <v>39752</v>
      </c>
      <c r="F102" s="175" t="s">
        <v>1932</v>
      </c>
      <c r="G102" s="125" t="s">
        <v>585</v>
      </c>
      <c r="H102" s="75" t="s">
        <v>1933</v>
      </c>
    </row>
    <row r="103" spans="1:12" ht="38.25" x14ac:dyDescent="0.2">
      <c r="A103" s="124">
        <v>2</v>
      </c>
      <c r="B103" s="208" t="s">
        <v>1925</v>
      </c>
      <c r="C103" s="194">
        <v>1165000</v>
      </c>
      <c r="D103" s="194">
        <v>1165000</v>
      </c>
      <c r="E103" s="89">
        <v>42744</v>
      </c>
      <c r="F103" s="13" t="s">
        <v>1926</v>
      </c>
      <c r="G103" s="12" t="s">
        <v>1921</v>
      </c>
      <c r="H103" s="75" t="s">
        <v>1927</v>
      </c>
    </row>
    <row r="104" spans="1:12" x14ac:dyDescent="0.2">
      <c r="A104" s="28"/>
      <c r="B104" s="103" t="s">
        <v>102</v>
      </c>
      <c r="C104" s="219">
        <f>SUM(C102:C103)</f>
        <v>1725000</v>
      </c>
      <c r="D104" s="220">
        <f>SUM(D102:D103)</f>
        <v>1725000</v>
      </c>
      <c r="E104" s="12" t="s">
        <v>85</v>
      </c>
      <c r="F104" s="12" t="s">
        <v>85</v>
      </c>
      <c r="G104" s="12" t="s">
        <v>85</v>
      </c>
      <c r="H104" s="12"/>
    </row>
    <row r="105" spans="1:12" ht="14.25" x14ac:dyDescent="0.2">
      <c r="A105" s="820" t="s">
        <v>5696</v>
      </c>
      <c r="B105" s="821"/>
      <c r="C105" s="821"/>
      <c r="D105" s="821"/>
      <c r="E105" s="821"/>
      <c r="F105" s="821"/>
      <c r="G105" s="821"/>
      <c r="H105" s="821"/>
      <c r="I105" s="821"/>
      <c r="J105" s="821"/>
      <c r="K105" s="821"/>
      <c r="L105" s="822"/>
    </row>
    <row r="106" spans="1:12" x14ac:dyDescent="0.2">
      <c r="A106" s="151"/>
      <c r="B106" s="132" t="s">
        <v>74</v>
      </c>
      <c r="C106" s="72"/>
      <c r="D106" s="72"/>
      <c r="E106" s="72"/>
      <c r="F106" s="72"/>
      <c r="G106" s="72"/>
      <c r="H106" s="72"/>
    </row>
    <row r="107" spans="1:12" x14ac:dyDescent="0.2">
      <c r="A107" s="837" t="s">
        <v>5697</v>
      </c>
      <c r="B107" s="835"/>
      <c r="C107" s="835"/>
      <c r="D107" s="835"/>
      <c r="E107" s="835"/>
      <c r="F107" s="835"/>
      <c r="G107" s="835"/>
      <c r="H107" s="836"/>
    </row>
    <row r="108" spans="1:12" ht="51" x14ac:dyDescent="0.2">
      <c r="A108" s="28">
        <v>1</v>
      </c>
      <c r="B108" s="173" t="s">
        <v>1934</v>
      </c>
      <c r="C108" s="221">
        <v>893000</v>
      </c>
      <c r="D108" s="221">
        <v>893000</v>
      </c>
      <c r="E108" s="89">
        <v>40492</v>
      </c>
      <c r="F108" s="173" t="s">
        <v>1935</v>
      </c>
      <c r="G108" s="13" t="s">
        <v>1936</v>
      </c>
      <c r="H108" s="173" t="s">
        <v>74</v>
      </c>
    </row>
    <row r="109" spans="1:12" ht="38.25" x14ac:dyDescent="0.2">
      <c r="A109" s="28">
        <v>2</v>
      </c>
      <c r="B109" s="28" t="s">
        <v>1937</v>
      </c>
      <c r="C109" s="174">
        <v>1600000</v>
      </c>
      <c r="D109" s="174">
        <v>1600000</v>
      </c>
      <c r="E109" s="26">
        <v>39808</v>
      </c>
      <c r="F109" s="173" t="s">
        <v>1938</v>
      </c>
      <c r="G109" s="13" t="s">
        <v>1936</v>
      </c>
      <c r="H109" s="24" t="s">
        <v>1939</v>
      </c>
    </row>
    <row r="110" spans="1:12" x14ac:dyDescent="0.2">
      <c r="A110" s="28"/>
      <c r="B110" s="28" t="s">
        <v>115</v>
      </c>
      <c r="C110" s="174">
        <f>SUM(C108:C109)</f>
        <v>2493000</v>
      </c>
      <c r="D110" s="174">
        <f>SUM(D108:D109)</f>
        <v>2493000</v>
      </c>
      <c r="E110" s="28"/>
      <c r="F110" s="28"/>
      <c r="G110" s="28"/>
      <c r="H110" s="28"/>
    </row>
  </sheetData>
  <mergeCells count="34">
    <mergeCell ref="A82:H82"/>
    <mergeCell ref="A84:H84"/>
    <mergeCell ref="A88:H88"/>
    <mergeCell ref="A92:H92"/>
    <mergeCell ref="A107:H107"/>
    <mergeCell ref="A94:H94"/>
    <mergeCell ref="A96:H96"/>
    <mergeCell ref="A101:H101"/>
    <mergeCell ref="A105:L105"/>
    <mergeCell ref="A56:H56"/>
    <mergeCell ref="A58:H58"/>
    <mergeCell ref="A67:H67"/>
    <mergeCell ref="A71:H71"/>
    <mergeCell ref="A75:H75"/>
    <mergeCell ref="A46:H46"/>
    <mergeCell ref="A48:H48"/>
    <mergeCell ref="A50:H50"/>
    <mergeCell ref="A52:H52"/>
    <mergeCell ref="A54:H54"/>
    <mergeCell ref="A36:H36"/>
    <mergeCell ref="A38:H38"/>
    <mergeCell ref="A40:H40"/>
    <mergeCell ref="A42:H42"/>
    <mergeCell ref="A44:H44"/>
    <mergeCell ref="A13:H13"/>
    <mergeCell ref="A15:H15"/>
    <mergeCell ref="A21:H21"/>
    <mergeCell ref="A30:H30"/>
    <mergeCell ref="A32:H32"/>
    <mergeCell ref="B1:H1"/>
    <mergeCell ref="B2:H2"/>
    <mergeCell ref="A5:H5"/>
    <mergeCell ref="A9:H9"/>
    <mergeCell ref="A11:H11"/>
  </mergeCells>
  <pageMargins left="0.70866141732283472" right="0.70866141732283472" top="0.74803149606299213" bottom="0.74803149606299213" header="0.31496062992125984" footer="0.31496062992125984"/>
  <pageSetup paperSize="9" scale="75"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8"/>
  <sheetViews>
    <sheetView topLeftCell="A300" workbookViewId="0">
      <selection activeCell="A305" sqref="A305:H305"/>
    </sheetView>
  </sheetViews>
  <sheetFormatPr defaultRowHeight="15" x14ac:dyDescent="0.25"/>
  <cols>
    <col min="1" max="1" width="4.5703125" customWidth="1"/>
    <col min="2" max="2" width="42.7109375" customWidth="1"/>
    <col min="3" max="3" width="17" customWidth="1"/>
    <col min="4" max="4" width="15.7109375" customWidth="1"/>
    <col min="5" max="5" width="15.5703125" customWidth="1"/>
    <col min="6" max="6" width="16.85546875" customWidth="1"/>
    <col min="7" max="7" width="20.28515625" customWidth="1"/>
    <col min="8" max="8" width="27.5703125" customWidth="1"/>
  </cols>
  <sheetData>
    <row r="1" spans="1:8" x14ac:dyDescent="0.25">
      <c r="A1" s="8"/>
      <c r="B1" s="840" t="s">
        <v>60</v>
      </c>
      <c r="C1" s="840"/>
      <c r="D1" s="840"/>
      <c r="E1" s="840"/>
      <c r="F1" s="840"/>
      <c r="G1" s="840"/>
      <c r="H1" s="840"/>
    </row>
    <row r="2" spans="1:8" ht="100.5" customHeight="1" x14ac:dyDescent="0.25">
      <c r="A2" s="13" t="s">
        <v>31</v>
      </c>
      <c r="B2" s="6" t="s">
        <v>9</v>
      </c>
      <c r="C2" s="6" t="s">
        <v>28</v>
      </c>
      <c r="D2" s="6" t="s">
        <v>29</v>
      </c>
      <c r="E2" s="6" t="s">
        <v>20</v>
      </c>
      <c r="F2" s="6" t="s">
        <v>10</v>
      </c>
      <c r="G2" s="6" t="s">
        <v>37</v>
      </c>
      <c r="H2" s="6" t="s">
        <v>51</v>
      </c>
    </row>
    <row r="3" spans="1:8" x14ac:dyDescent="0.25">
      <c r="A3" s="12">
        <v>1</v>
      </c>
      <c r="B3" s="12">
        <v>2</v>
      </c>
      <c r="C3" s="23">
        <v>3</v>
      </c>
      <c r="D3" s="23">
        <v>4</v>
      </c>
      <c r="E3" s="12">
        <v>5</v>
      </c>
      <c r="F3" s="12">
        <v>6</v>
      </c>
      <c r="G3" s="12">
        <v>7</v>
      </c>
      <c r="H3" s="12">
        <v>8</v>
      </c>
    </row>
    <row r="4" spans="1:8" x14ac:dyDescent="0.25">
      <c r="A4" s="841" t="s">
        <v>67</v>
      </c>
      <c r="B4" s="842"/>
      <c r="C4" s="842"/>
      <c r="D4" s="842"/>
      <c r="E4" s="842"/>
      <c r="F4" s="842"/>
      <c r="G4" s="842"/>
      <c r="H4" s="843"/>
    </row>
    <row r="5" spans="1:8" x14ac:dyDescent="0.25">
      <c r="A5" s="24">
        <v>1</v>
      </c>
      <c r="B5" s="106" t="s">
        <v>4910</v>
      </c>
      <c r="C5" s="741">
        <v>20542.97</v>
      </c>
      <c r="D5" s="741">
        <v>20542.97</v>
      </c>
      <c r="E5" s="128" t="s">
        <v>4911</v>
      </c>
      <c r="F5" s="24"/>
      <c r="G5" s="13" t="s">
        <v>80</v>
      </c>
      <c r="H5" s="24" t="s">
        <v>74</v>
      </c>
    </row>
    <row r="6" spans="1:8" x14ac:dyDescent="0.25">
      <c r="A6" s="24">
        <v>2</v>
      </c>
      <c r="B6" s="106" t="s">
        <v>4937</v>
      </c>
      <c r="C6" s="741">
        <v>23694</v>
      </c>
      <c r="D6" s="741">
        <v>23694</v>
      </c>
      <c r="E6" s="128" t="s">
        <v>1978</v>
      </c>
      <c r="F6" s="24"/>
      <c r="G6" s="13" t="s">
        <v>80</v>
      </c>
      <c r="H6" s="24" t="s">
        <v>74</v>
      </c>
    </row>
    <row r="7" spans="1:8" x14ac:dyDescent="0.25">
      <c r="A7" s="24">
        <v>3</v>
      </c>
      <c r="B7" s="106" t="s">
        <v>4939</v>
      </c>
      <c r="C7" s="741">
        <v>8108</v>
      </c>
      <c r="D7" s="741">
        <v>8108</v>
      </c>
      <c r="E7" s="128" t="s">
        <v>4940</v>
      </c>
      <c r="F7" s="24"/>
      <c r="G7" s="13" t="s">
        <v>80</v>
      </c>
      <c r="H7" s="24" t="s">
        <v>74</v>
      </c>
    </row>
    <row r="8" spans="1:8" x14ac:dyDescent="0.25">
      <c r="A8" s="24">
        <v>4</v>
      </c>
      <c r="B8" s="106" t="s">
        <v>4959</v>
      </c>
      <c r="C8" s="741">
        <v>23604.84</v>
      </c>
      <c r="D8" s="741">
        <v>23604.84</v>
      </c>
      <c r="E8" s="128" t="s">
        <v>4960</v>
      </c>
      <c r="F8" s="24"/>
      <c r="G8" s="13" t="s">
        <v>80</v>
      </c>
      <c r="H8" s="24" t="s">
        <v>74</v>
      </c>
    </row>
    <row r="9" spans="1:8" x14ac:dyDescent="0.25">
      <c r="A9" s="24">
        <v>5</v>
      </c>
      <c r="B9" s="106" t="s">
        <v>4961</v>
      </c>
      <c r="C9" s="741">
        <v>28454.400000000001</v>
      </c>
      <c r="D9" s="741">
        <v>28454.400000000001</v>
      </c>
      <c r="E9" s="128" t="s">
        <v>4962</v>
      </c>
      <c r="F9" s="24"/>
      <c r="G9" s="13" t="s">
        <v>80</v>
      </c>
      <c r="H9" s="24" t="s">
        <v>74</v>
      </c>
    </row>
    <row r="10" spans="1:8" x14ac:dyDescent="0.25">
      <c r="A10" s="24">
        <v>6</v>
      </c>
      <c r="B10" s="106" t="s">
        <v>4963</v>
      </c>
      <c r="C10" s="741">
        <v>46829.16</v>
      </c>
      <c r="D10" s="741">
        <v>46829.16</v>
      </c>
      <c r="E10" s="128" t="s">
        <v>4964</v>
      </c>
      <c r="F10" s="24"/>
      <c r="G10" s="13" t="s">
        <v>80</v>
      </c>
      <c r="H10" s="24" t="s">
        <v>74</v>
      </c>
    </row>
    <row r="11" spans="1:8" x14ac:dyDescent="0.25">
      <c r="A11" s="24">
        <v>7</v>
      </c>
      <c r="B11" s="106" t="s">
        <v>4965</v>
      </c>
      <c r="C11" s="741">
        <v>34200</v>
      </c>
      <c r="D11" s="741">
        <v>34200</v>
      </c>
      <c r="E11" s="128" t="s">
        <v>4966</v>
      </c>
      <c r="F11" s="24"/>
      <c r="G11" s="13" t="s">
        <v>80</v>
      </c>
      <c r="H11" s="24" t="s">
        <v>74</v>
      </c>
    </row>
    <row r="12" spans="1:8" x14ac:dyDescent="0.25">
      <c r="A12" s="24">
        <v>8</v>
      </c>
      <c r="B12" s="572" t="s">
        <v>4975</v>
      </c>
      <c r="C12" s="573">
        <v>14788.17</v>
      </c>
      <c r="D12" s="573">
        <v>14788.17</v>
      </c>
      <c r="E12" s="574">
        <v>39217</v>
      </c>
      <c r="F12" s="24"/>
      <c r="G12" s="742" t="s">
        <v>80</v>
      </c>
      <c r="H12" s="742" t="s">
        <v>80</v>
      </c>
    </row>
    <row r="13" spans="1:8" x14ac:dyDescent="0.25">
      <c r="A13" s="24">
        <v>9</v>
      </c>
      <c r="B13" s="222" t="s">
        <v>1944</v>
      </c>
      <c r="C13" s="223">
        <v>25836.04</v>
      </c>
      <c r="D13" s="223">
        <v>13994.5</v>
      </c>
      <c r="E13" s="224" t="s">
        <v>1945</v>
      </c>
      <c r="F13" s="16"/>
      <c r="G13" s="213" t="s">
        <v>80</v>
      </c>
      <c r="H13" s="16" t="s">
        <v>74</v>
      </c>
    </row>
    <row r="14" spans="1:8" ht="25.5" x14ac:dyDescent="0.25">
      <c r="A14" s="24">
        <v>10</v>
      </c>
      <c r="B14" s="222" t="s">
        <v>1950</v>
      </c>
      <c r="C14" s="223">
        <v>6290</v>
      </c>
      <c r="D14" s="223">
        <v>6290</v>
      </c>
      <c r="E14" s="224" t="s">
        <v>1951</v>
      </c>
      <c r="F14" s="16"/>
      <c r="G14" s="213" t="s">
        <v>80</v>
      </c>
      <c r="H14" s="16" t="s">
        <v>74</v>
      </c>
    </row>
    <row r="15" spans="1:8" x14ac:dyDescent="0.25">
      <c r="A15" s="24">
        <v>11</v>
      </c>
      <c r="B15" s="222" t="s">
        <v>1954</v>
      </c>
      <c r="C15" s="223">
        <v>164577.79</v>
      </c>
      <c r="D15" s="223">
        <v>164577.79</v>
      </c>
      <c r="E15" s="224" t="s">
        <v>1955</v>
      </c>
      <c r="F15" s="16"/>
      <c r="G15" s="213"/>
      <c r="H15" s="16" t="s">
        <v>74</v>
      </c>
    </row>
    <row r="16" spans="1:8" x14ac:dyDescent="0.25">
      <c r="A16" s="24">
        <v>12</v>
      </c>
      <c r="B16" s="222" t="s">
        <v>1956</v>
      </c>
      <c r="C16" s="223">
        <v>11566.8</v>
      </c>
      <c r="D16" s="223">
        <v>11566.8</v>
      </c>
      <c r="E16" s="224" t="s">
        <v>1955</v>
      </c>
      <c r="F16" s="16"/>
      <c r="G16" s="213" t="s">
        <v>80</v>
      </c>
      <c r="H16" s="16" t="s">
        <v>74</v>
      </c>
    </row>
    <row r="17" spans="1:8" x14ac:dyDescent="0.25">
      <c r="A17" s="24">
        <v>13</v>
      </c>
      <c r="B17" s="222" t="s">
        <v>1957</v>
      </c>
      <c r="C17" s="223">
        <v>6632.73</v>
      </c>
      <c r="D17" s="223">
        <v>6632.73</v>
      </c>
      <c r="E17" s="224" t="s">
        <v>1958</v>
      </c>
      <c r="F17" s="16"/>
      <c r="G17" s="213" t="s">
        <v>80</v>
      </c>
      <c r="H17" s="16" t="s">
        <v>74</v>
      </c>
    </row>
    <row r="18" spans="1:8" x14ac:dyDescent="0.25">
      <c r="A18" s="24">
        <v>14</v>
      </c>
      <c r="B18" s="222" t="s">
        <v>1969</v>
      </c>
      <c r="C18" s="223">
        <v>7200</v>
      </c>
      <c r="D18" s="223">
        <v>7200</v>
      </c>
      <c r="E18" s="224" t="s">
        <v>1970</v>
      </c>
      <c r="F18" s="16"/>
      <c r="G18" s="213" t="s">
        <v>80</v>
      </c>
      <c r="H18" s="16" t="s">
        <v>74</v>
      </c>
    </row>
    <row r="19" spans="1:8" x14ac:dyDescent="0.25">
      <c r="A19" s="24">
        <v>15</v>
      </c>
      <c r="B19" s="222" t="s">
        <v>1971</v>
      </c>
      <c r="C19" s="223">
        <v>44096</v>
      </c>
      <c r="D19" s="223">
        <v>32994.9</v>
      </c>
      <c r="E19" s="224" t="s">
        <v>1972</v>
      </c>
      <c r="F19" s="16"/>
      <c r="G19" s="213" t="s">
        <v>80</v>
      </c>
      <c r="H19" s="16" t="s">
        <v>74</v>
      </c>
    </row>
    <row r="20" spans="1:8" x14ac:dyDescent="0.25">
      <c r="A20" s="24">
        <v>16</v>
      </c>
      <c r="B20" s="222" t="s">
        <v>1942</v>
      </c>
      <c r="C20" s="223">
        <v>30000</v>
      </c>
      <c r="D20" s="223">
        <v>30000</v>
      </c>
      <c r="E20" s="224" t="s">
        <v>1943</v>
      </c>
      <c r="F20" s="16"/>
      <c r="G20" s="213" t="s">
        <v>80</v>
      </c>
      <c r="H20" s="16" t="s">
        <v>74</v>
      </c>
    </row>
    <row r="21" spans="1:8" x14ac:dyDescent="0.25">
      <c r="A21" s="24">
        <v>17</v>
      </c>
      <c r="B21" s="222" t="s">
        <v>1973</v>
      </c>
      <c r="C21" s="223">
        <v>5940</v>
      </c>
      <c r="D21" s="223">
        <v>5940</v>
      </c>
      <c r="E21" s="224" t="s">
        <v>1974</v>
      </c>
      <c r="F21" s="16"/>
      <c r="G21" s="213" t="s">
        <v>80</v>
      </c>
      <c r="H21" s="16" t="s">
        <v>74</v>
      </c>
    </row>
    <row r="22" spans="1:8" x14ac:dyDescent="0.25">
      <c r="A22" s="24">
        <v>18</v>
      </c>
      <c r="B22" s="222" t="s">
        <v>1977</v>
      </c>
      <c r="C22" s="223">
        <v>5313</v>
      </c>
      <c r="D22" s="223">
        <v>5313</v>
      </c>
      <c r="E22" s="224" t="s">
        <v>1978</v>
      </c>
      <c r="F22" s="16"/>
      <c r="G22" s="213" t="s">
        <v>80</v>
      </c>
      <c r="H22" s="16" t="s">
        <v>74</v>
      </c>
    </row>
    <row r="23" spans="1:8" x14ac:dyDescent="0.25">
      <c r="A23" s="24">
        <v>19</v>
      </c>
      <c r="B23" s="222" t="s">
        <v>1979</v>
      </c>
      <c r="C23" s="223">
        <v>6427</v>
      </c>
      <c r="D23" s="223">
        <v>6427</v>
      </c>
      <c r="E23" s="224" t="s">
        <v>1980</v>
      </c>
      <c r="F23" s="16"/>
      <c r="G23" s="213" t="s">
        <v>80</v>
      </c>
      <c r="H23" s="16" t="s">
        <v>74</v>
      </c>
    </row>
    <row r="24" spans="1:8" x14ac:dyDescent="0.25">
      <c r="A24" s="24">
        <v>20</v>
      </c>
      <c r="B24" s="222" t="s">
        <v>1981</v>
      </c>
      <c r="C24" s="223">
        <v>7415.4</v>
      </c>
      <c r="D24" s="223">
        <v>7415.4</v>
      </c>
      <c r="E24" s="224" t="s">
        <v>1982</v>
      </c>
      <c r="F24" s="16"/>
      <c r="G24" s="213" t="s">
        <v>80</v>
      </c>
      <c r="H24" s="16" t="s">
        <v>74</v>
      </c>
    </row>
    <row r="25" spans="1:8" x14ac:dyDescent="0.25">
      <c r="A25" s="24">
        <v>21</v>
      </c>
      <c r="B25" s="222" t="s">
        <v>1983</v>
      </c>
      <c r="C25" s="223">
        <v>6600</v>
      </c>
      <c r="D25" s="223">
        <v>6600</v>
      </c>
      <c r="E25" s="224" t="s">
        <v>1984</v>
      </c>
      <c r="F25" s="16"/>
      <c r="G25" s="213" t="s">
        <v>80</v>
      </c>
      <c r="H25" s="16" t="s">
        <v>74</v>
      </c>
    </row>
    <row r="26" spans="1:8" x14ac:dyDescent="0.25">
      <c r="A26" s="24">
        <v>22</v>
      </c>
      <c r="B26" s="222" t="s">
        <v>1991</v>
      </c>
      <c r="C26" s="223">
        <v>26790</v>
      </c>
      <c r="D26" s="223">
        <v>26790</v>
      </c>
      <c r="E26" s="224" t="s">
        <v>1992</v>
      </c>
      <c r="F26" s="16"/>
      <c r="G26" s="213" t="s">
        <v>80</v>
      </c>
      <c r="H26" s="16" t="s">
        <v>74</v>
      </c>
    </row>
    <row r="27" spans="1:8" x14ac:dyDescent="0.25">
      <c r="A27" s="24">
        <v>23</v>
      </c>
      <c r="B27" s="222" t="s">
        <v>1993</v>
      </c>
      <c r="C27" s="223">
        <v>59000</v>
      </c>
      <c r="D27" s="225"/>
      <c r="E27" s="224" t="s">
        <v>1994</v>
      </c>
      <c r="F27" s="16"/>
      <c r="G27" s="213" t="s">
        <v>80</v>
      </c>
      <c r="H27" s="16" t="s">
        <v>74</v>
      </c>
    </row>
    <row r="28" spans="1:8" ht="25.5" x14ac:dyDescent="0.25">
      <c r="A28" s="24">
        <v>24</v>
      </c>
      <c r="B28" s="222" t="s">
        <v>2003</v>
      </c>
      <c r="C28" s="223">
        <v>72900</v>
      </c>
      <c r="D28" s="223">
        <v>72900</v>
      </c>
      <c r="E28" s="224" t="s">
        <v>2004</v>
      </c>
      <c r="F28" s="16"/>
      <c r="G28" s="213" t="s">
        <v>80</v>
      </c>
      <c r="H28" s="16" t="s">
        <v>74</v>
      </c>
    </row>
    <row r="29" spans="1:8" ht="25.5" x14ac:dyDescent="0.25">
      <c r="A29" s="24">
        <v>25</v>
      </c>
      <c r="B29" s="222" t="s">
        <v>2003</v>
      </c>
      <c r="C29" s="223">
        <v>72900</v>
      </c>
      <c r="D29" s="223">
        <v>72900</v>
      </c>
      <c r="E29" s="224" t="s">
        <v>2004</v>
      </c>
      <c r="F29" s="16"/>
      <c r="G29" s="213" t="s">
        <v>80</v>
      </c>
      <c r="H29" s="16" t="s">
        <v>74</v>
      </c>
    </row>
    <row r="30" spans="1:8" ht="25.5" x14ac:dyDescent="0.25">
      <c r="A30" s="24">
        <v>26</v>
      </c>
      <c r="B30" s="222" t="s">
        <v>2005</v>
      </c>
      <c r="C30" s="223">
        <v>28400</v>
      </c>
      <c r="D30" s="223">
        <v>28399.8</v>
      </c>
      <c r="E30" s="224" t="s">
        <v>2004</v>
      </c>
      <c r="F30" s="16"/>
      <c r="G30" s="213" t="s">
        <v>80</v>
      </c>
      <c r="H30" s="16" t="s">
        <v>74</v>
      </c>
    </row>
    <row r="31" spans="1:8" x14ac:dyDescent="0.25">
      <c r="A31" s="24">
        <v>27</v>
      </c>
      <c r="B31" s="222" t="s">
        <v>2062</v>
      </c>
      <c r="C31" s="223">
        <v>17500</v>
      </c>
      <c r="D31" s="223">
        <v>17500</v>
      </c>
      <c r="E31" s="224" t="s">
        <v>2063</v>
      </c>
      <c r="F31" s="16"/>
      <c r="G31" s="213" t="s">
        <v>80</v>
      </c>
      <c r="H31" s="16" t="s">
        <v>74</v>
      </c>
    </row>
    <row r="32" spans="1:8" x14ac:dyDescent="0.25">
      <c r="A32" s="24">
        <v>28</v>
      </c>
      <c r="B32" s="222" t="s">
        <v>2062</v>
      </c>
      <c r="C32" s="223">
        <v>17500</v>
      </c>
      <c r="D32" s="223">
        <v>17500</v>
      </c>
      <c r="E32" s="224" t="s">
        <v>2063</v>
      </c>
      <c r="F32" s="16"/>
      <c r="G32" s="213" t="s">
        <v>80</v>
      </c>
      <c r="H32" s="16" t="s">
        <v>74</v>
      </c>
    </row>
    <row r="33" spans="1:8" x14ac:dyDescent="0.25">
      <c r="A33" s="24">
        <v>29</v>
      </c>
      <c r="B33" s="222" t="s">
        <v>2064</v>
      </c>
      <c r="C33" s="223">
        <v>16605.93</v>
      </c>
      <c r="D33" s="223">
        <v>16605.93</v>
      </c>
      <c r="E33" s="224" t="s">
        <v>2059</v>
      </c>
      <c r="F33" s="16"/>
      <c r="G33" s="213" t="s">
        <v>80</v>
      </c>
      <c r="H33" s="16" t="s">
        <v>74</v>
      </c>
    </row>
    <row r="34" spans="1:8" x14ac:dyDescent="0.25">
      <c r="A34" s="24">
        <v>30</v>
      </c>
      <c r="B34" s="222" t="s">
        <v>2065</v>
      </c>
      <c r="C34" s="223">
        <v>49152.54</v>
      </c>
      <c r="D34" s="223">
        <v>49152.54</v>
      </c>
      <c r="E34" s="224" t="s">
        <v>2059</v>
      </c>
      <c r="F34" s="16"/>
      <c r="G34" s="213" t="s">
        <v>80</v>
      </c>
      <c r="H34" s="16" t="s">
        <v>74</v>
      </c>
    </row>
    <row r="35" spans="1:8" x14ac:dyDescent="0.25">
      <c r="A35" s="24">
        <v>31</v>
      </c>
      <c r="B35" s="222" t="s">
        <v>2026</v>
      </c>
      <c r="C35" s="223">
        <v>11329.2</v>
      </c>
      <c r="D35" s="223">
        <v>11329.2</v>
      </c>
      <c r="E35" s="224" t="s">
        <v>2013</v>
      </c>
      <c r="F35" s="16"/>
      <c r="G35" s="213" t="s">
        <v>80</v>
      </c>
      <c r="H35" s="16" t="s">
        <v>74</v>
      </c>
    </row>
    <row r="36" spans="1:8" x14ac:dyDescent="0.25">
      <c r="A36" s="24">
        <v>32</v>
      </c>
      <c r="B36" s="222" t="s">
        <v>2062</v>
      </c>
      <c r="C36" s="223">
        <v>7020</v>
      </c>
      <c r="D36" s="223">
        <v>7020</v>
      </c>
      <c r="E36" s="224" t="s">
        <v>2068</v>
      </c>
      <c r="F36" s="16"/>
      <c r="G36" s="213" t="s">
        <v>80</v>
      </c>
      <c r="H36" s="16" t="s">
        <v>74</v>
      </c>
    </row>
    <row r="37" spans="1:8" x14ac:dyDescent="0.25">
      <c r="A37" s="24">
        <v>33</v>
      </c>
      <c r="B37" s="222" t="s">
        <v>2062</v>
      </c>
      <c r="C37" s="223">
        <v>7020</v>
      </c>
      <c r="D37" s="223">
        <v>7020</v>
      </c>
      <c r="E37" s="224" t="s">
        <v>2068</v>
      </c>
      <c r="F37" s="16"/>
      <c r="G37" s="213" t="s">
        <v>80</v>
      </c>
      <c r="H37" s="16" t="s">
        <v>74</v>
      </c>
    </row>
    <row r="38" spans="1:8" x14ac:dyDescent="0.25">
      <c r="A38" s="24"/>
      <c r="B38" s="787" t="s">
        <v>82</v>
      </c>
      <c r="C38" s="788">
        <f>SUM(C5:C37)</f>
        <v>914233.97000000009</v>
      </c>
      <c r="D38" s="788">
        <f>SUM(D5:D37)</f>
        <v>832291.13000000012</v>
      </c>
      <c r="E38" s="224"/>
      <c r="F38" s="16"/>
      <c r="G38" s="213"/>
      <c r="H38" s="16"/>
    </row>
    <row r="39" spans="1:8" x14ac:dyDescent="0.25">
      <c r="A39" s="844" t="s">
        <v>83</v>
      </c>
      <c r="B39" s="844"/>
      <c r="C39" s="844"/>
      <c r="D39" s="844"/>
      <c r="E39" s="844"/>
      <c r="F39" s="844"/>
      <c r="G39" s="844"/>
      <c r="H39" s="844"/>
    </row>
    <row r="40" spans="1:8" ht="64.5" x14ac:dyDescent="0.25">
      <c r="A40" s="784">
        <v>1</v>
      </c>
      <c r="B40" s="434" t="s">
        <v>4986</v>
      </c>
      <c r="C40" s="158">
        <v>59451.8</v>
      </c>
      <c r="D40" s="28">
        <v>59451.8</v>
      </c>
      <c r="E40" s="26">
        <v>39217</v>
      </c>
      <c r="F40" s="24" t="s">
        <v>4987</v>
      </c>
      <c r="G40" s="175" t="s">
        <v>4988</v>
      </c>
      <c r="H40" s="577" t="s">
        <v>2102</v>
      </c>
    </row>
    <row r="41" spans="1:8" ht="25.5" x14ac:dyDescent="0.25">
      <c r="A41" s="24">
        <v>2</v>
      </c>
      <c r="B41" s="230" t="s">
        <v>4989</v>
      </c>
      <c r="C41" s="744">
        <v>14788.17</v>
      </c>
      <c r="D41" s="24">
        <v>14788.17</v>
      </c>
      <c r="E41" s="156">
        <v>39217</v>
      </c>
      <c r="F41" s="13" t="s">
        <v>80</v>
      </c>
      <c r="G41" s="13" t="s">
        <v>80</v>
      </c>
      <c r="H41" s="577" t="s">
        <v>2102</v>
      </c>
    </row>
    <row r="42" spans="1:8" x14ac:dyDescent="0.25">
      <c r="A42" s="784">
        <v>3</v>
      </c>
      <c r="B42" s="226" t="s">
        <v>4993</v>
      </c>
      <c r="C42" s="744">
        <v>116886.75</v>
      </c>
      <c r="D42" s="744">
        <v>116886.75</v>
      </c>
      <c r="E42" s="156">
        <v>39217</v>
      </c>
      <c r="F42" s="24"/>
      <c r="G42" s="13" t="s">
        <v>80</v>
      </c>
      <c r="H42" s="24"/>
    </row>
    <row r="43" spans="1:8" ht="25.5" x14ac:dyDescent="0.25">
      <c r="A43" s="24">
        <v>4</v>
      </c>
      <c r="B43" s="230" t="s">
        <v>4994</v>
      </c>
      <c r="C43" s="744">
        <v>159000.28</v>
      </c>
      <c r="D43" s="155">
        <v>143100</v>
      </c>
      <c r="E43" s="156">
        <v>39435</v>
      </c>
      <c r="F43" s="24"/>
      <c r="G43" s="13" t="s">
        <v>80</v>
      </c>
      <c r="H43" s="577" t="s">
        <v>2102</v>
      </c>
    </row>
    <row r="44" spans="1:8" x14ac:dyDescent="0.25">
      <c r="A44" s="784">
        <v>5</v>
      </c>
      <c r="B44" s="226" t="s">
        <v>4995</v>
      </c>
      <c r="C44" s="744">
        <v>14993.28</v>
      </c>
      <c r="D44" s="744">
        <v>14993.28</v>
      </c>
      <c r="E44" s="156">
        <v>39125</v>
      </c>
      <c r="F44" s="24"/>
      <c r="G44" s="13" t="s">
        <v>80</v>
      </c>
      <c r="H44" s="24"/>
    </row>
    <row r="45" spans="1:8" ht="25.5" x14ac:dyDescent="0.25">
      <c r="A45" s="24">
        <v>6</v>
      </c>
      <c r="B45" s="230" t="s">
        <v>5000</v>
      </c>
      <c r="C45" s="744">
        <v>31354</v>
      </c>
      <c r="D45" s="744">
        <v>31354</v>
      </c>
      <c r="E45" s="156">
        <v>42002</v>
      </c>
      <c r="F45" s="24"/>
      <c r="G45" s="13" t="s">
        <v>80</v>
      </c>
      <c r="H45" s="577" t="s">
        <v>2102</v>
      </c>
    </row>
    <row r="46" spans="1:8" ht="26.25" x14ac:dyDescent="0.25">
      <c r="A46" s="784">
        <v>7</v>
      </c>
      <c r="B46" s="230" t="s">
        <v>5004</v>
      </c>
      <c r="C46" s="744">
        <v>99920</v>
      </c>
      <c r="D46" s="744">
        <v>69389</v>
      </c>
      <c r="E46" s="156">
        <v>41948</v>
      </c>
      <c r="F46" s="24"/>
      <c r="G46" s="13"/>
      <c r="H46" s="577" t="s">
        <v>2102</v>
      </c>
    </row>
    <row r="47" spans="1:8" x14ac:dyDescent="0.25">
      <c r="A47" s="24"/>
      <c r="B47" s="131" t="s">
        <v>115</v>
      </c>
      <c r="C47" s="743">
        <f>SUM(C41:C46)</f>
        <v>436942.48000000004</v>
      </c>
      <c r="D47" s="30">
        <f>SUM(D41:D46)</f>
        <v>390511.20000000007</v>
      </c>
      <c r="E47" s="30"/>
      <c r="F47" s="30"/>
      <c r="G47" s="13"/>
      <c r="H47" s="30"/>
    </row>
    <row r="48" spans="1:8" x14ac:dyDescent="0.25">
      <c r="A48" s="845" t="s">
        <v>5009</v>
      </c>
      <c r="B48" s="845"/>
      <c r="C48" s="845"/>
      <c r="D48" s="845"/>
      <c r="E48" s="845"/>
      <c r="F48" s="845"/>
      <c r="G48" s="845"/>
      <c r="H48" s="845"/>
    </row>
    <row r="49" spans="1:8" x14ac:dyDescent="0.25">
      <c r="A49" s="745"/>
      <c r="B49" s="745" t="s">
        <v>85</v>
      </c>
      <c r="C49" s="745"/>
      <c r="D49" s="745"/>
      <c r="E49" s="745"/>
      <c r="F49" s="745"/>
      <c r="G49" s="745"/>
      <c r="H49" s="745"/>
    </row>
    <row r="50" spans="1:8" x14ac:dyDescent="0.25">
      <c r="A50" s="24"/>
      <c r="B50" s="580" t="s">
        <v>102</v>
      </c>
      <c r="C50" s="581"/>
      <c r="D50" s="743"/>
      <c r="E50" s="582"/>
      <c r="F50" s="30"/>
      <c r="G50" s="13"/>
      <c r="H50" s="24"/>
    </row>
    <row r="51" spans="1:8" x14ac:dyDescent="0.25">
      <c r="A51" s="834" t="s">
        <v>5021</v>
      </c>
      <c r="B51" s="838"/>
      <c r="C51" s="838"/>
      <c r="D51" s="838"/>
      <c r="E51" s="838"/>
      <c r="F51" s="838"/>
      <c r="G51" s="838"/>
      <c r="H51" s="839"/>
    </row>
    <row r="52" spans="1:8" ht="63.75" x14ac:dyDescent="0.25">
      <c r="A52" s="24">
        <v>1</v>
      </c>
      <c r="B52" s="11" t="s">
        <v>5027</v>
      </c>
      <c r="C52" s="349">
        <v>17830</v>
      </c>
      <c r="D52" s="349">
        <v>17830</v>
      </c>
      <c r="E52" s="197">
        <v>41928</v>
      </c>
      <c r="F52" s="584"/>
      <c r="G52" s="52" t="s">
        <v>93</v>
      </c>
      <c r="H52" s="577" t="s">
        <v>2156</v>
      </c>
    </row>
    <row r="53" spans="1:8" ht="25.5" x14ac:dyDescent="0.25">
      <c r="A53" s="24">
        <v>2</v>
      </c>
      <c r="B53" s="207" t="s">
        <v>2120</v>
      </c>
      <c r="C53" s="243">
        <v>7300</v>
      </c>
      <c r="D53" s="243">
        <v>7300</v>
      </c>
      <c r="E53" s="244">
        <v>40528</v>
      </c>
      <c r="F53" s="52"/>
      <c r="G53" s="52"/>
      <c r="H53" s="234" t="s">
        <v>2121</v>
      </c>
    </row>
    <row r="54" spans="1:8" ht="25.5" x14ac:dyDescent="0.25">
      <c r="A54" s="24">
        <v>3</v>
      </c>
      <c r="B54" s="73" t="s">
        <v>2137</v>
      </c>
      <c r="C54" s="245">
        <v>5697</v>
      </c>
      <c r="D54" s="245">
        <v>5697</v>
      </c>
      <c r="E54" s="244">
        <v>39807</v>
      </c>
      <c r="F54" s="52"/>
      <c r="G54" s="246" t="s">
        <v>2116</v>
      </c>
      <c r="H54" s="234" t="s">
        <v>2123</v>
      </c>
    </row>
    <row r="55" spans="1:8" ht="76.5" x14ac:dyDescent="0.25">
      <c r="A55" s="24">
        <v>4</v>
      </c>
      <c r="B55" s="252" t="s">
        <v>1989</v>
      </c>
      <c r="C55" s="253">
        <v>5840.8</v>
      </c>
      <c r="D55" s="254">
        <v>5840.8</v>
      </c>
      <c r="E55" s="255">
        <v>37987</v>
      </c>
      <c r="F55" s="256" t="s">
        <v>2151</v>
      </c>
      <c r="G55" s="246" t="s">
        <v>2116</v>
      </c>
      <c r="H55" s="234" t="s">
        <v>2152</v>
      </c>
    </row>
    <row r="56" spans="1:8" ht="25.5" x14ac:dyDescent="0.25">
      <c r="A56" s="24">
        <v>5</v>
      </c>
      <c r="B56" s="235" t="s">
        <v>2153</v>
      </c>
      <c r="C56" s="257">
        <v>18990</v>
      </c>
      <c r="D56" s="258">
        <v>18990</v>
      </c>
      <c r="E56" s="237">
        <v>41577</v>
      </c>
      <c r="F56" s="67"/>
      <c r="G56" s="246" t="s">
        <v>2116</v>
      </c>
      <c r="H56" s="234" t="s">
        <v>2154</v>
      </c>
    </row>
    <row r="57" spans="1:8" ht="26.25" x14ac:dyDescent="0.25">
      <c r="A57" s="24">
        <v>6</v>
      </c>
      <c r="B57" s="266" t="s">
        <v>2162</v>
      </c>
      <c r="C57" s="260">
        <v>5280</v>
      </c>
      <c r="D57" s="261">
        <v>5280</v>
      </c>
      <c r="E57" s="262">
        <v>41920</v>
      </c>
      <c r="F57" s="263"/>
      <c r="G57" s="246" t="s">
        <v>2116</v>
      </c>
      <c r="H57" s="234" t="s">
        <v>2156</v>
      </c>
    </row>
    <row r="58" spans="1:8" x14ac:dyDescent="0.25">
      <c r="A58" s="24"/>
      <c r="B58" s="735" t="s">
        <v>102</v>
      </c>
      <c r="C58" s="746">
        <f>SUM(C52:C57)</f>
        <v>60937.8</v>
      </c>
      <c r="D58" s="746">
        <f>SUM(D52:D57)</f>
        <v>60937.8</v>
      </c>
      <c r="E58" s="747" t="s">
        <v>85</v>
      </c>
      <c r="F58" s="748" t="s">
        <v>85</v>
      </c>
      <c r="G58" s="748" t="s">
        <v>85</v>
      </c>
      <c r="H58" s="748" t="s">
        <v>85</v>
      </c>
    </row>
    <row r="59" spans="1:8" x14ac:dyDescent="0.25">
      <c r="A59" s="834" t="s">
        <v>5708</v>
      </c>
      <c r="B59" s="838"/>
      <c r="C59" s="838"/>
      <c r="D59" s="838"/>
      <c r="E59" s="838"/>
      <c r="F59" s="838"/>
      <c r="G59" s="838"/>
      <c r="H59" s="839"/>
    </row>
    <row r="60" spans="1:8" ht="25.5" x14ac:dyDescent="0.25">
      <c r="A60" s="24">
        <v>1</v>
      </c>
      <c r="B60" s="73" t="s">
        <v>5040</v>
      </c>
      <c r="C60" s="283">
        <v>6705.6</v>
      </c>
      <c r="D60" s="283">
        <v>6705.6</v>
      </c>
      <c r="E60" s="749">
        <v>39583</v>
      </c>
      <c r="F60" s="37"/>
      <c r="G60" s="597" t="s">
        <v>2116</v>
      </c>
      <c r="H60" s="577" t="s">
        <v>2205</v>
      </c>
    </row>
    <row r="61" spans="1:8" ht="25.5" x14ac:dyDescent="0.25">
      <c r="A61" s="24">
        <v>2</v>
      </c>
      <c r="B61" s="207" t="s">
        <v>5041</v>
      </c>
      <c r="C61" s="109">
        <v>9680</v>
      </c>
      <c r="D61" s="109">
        <v>9680</v>
      </c>
      <c r="E61" s="129">
        <v>40529</v>
      </c>
      <c r="F61" s="37"/>
      <c r="G61" s="597" t="s">
        <v>2116</v>
      </c>
      <c r="H61" s="577" t="s">
        <v>2207</v>
      </c>
    </row>
    <row r="62" spans="1:8" ht="25.5" x14ac:dyDescent="0.25">
      <c r="A62" s="24">
        <v>3</v>
      </c>
      <c r="B62" s="248" t="s">
        <v>5043</v>
      </c>
      <c r="C62" s="109">
        <v>5609</v>
      </c>
      <c r="D62" s="109">
        <v>5609</v>
      </c>
      <c r="E62" s="129">
        <v>40893</v>
      </c>
      <c r="F62" s="37"/>
      <c r="G62" s="597" t="s">
        <v>2116</v>
      </c>
      <c r="H62" s="577" t="s">
        <v>2207</v>
      </c>
    </row>
    <row r="63" spans="1:8" ht="25.5" x14ac:dyDescent="0.25">
      <c r="A63" s="24">
        <v>4</v>
      </c>
      <c r="B63" s="207" t="s">
        <v>5058</v>
      </c>
      <c r="C63" s="750">
        <v>5250</v>
      </c>
      <c r="D63" s="750">
        <v>5250</v>
      </c>
      <c r="E63" s="751">
        <v>41310</v>
      </c>
      <c r="F63" s="597" t="s">
        <v>2116</v>
      </c>
      <c r="G63" s="616" t="s">
        <v>2116</v>
      </c>
      <c r="H63" s="62" t="s">
        <v>2326</v>
      </c>
    </row>
    <row r="64" spans="1:8" ht="25.5" x14ac:dyDescent="0.25">
      <c r="A64" s="24">
        <v>5</v>
      </c>
      <c r="B64" s="493" t="s">
        <v>5063</v>
      </c>
      <c r="C64" s="752">
        <v>13864</v>
      </c>
      <c r="D64" s="349">
        <v>13864</v>
      </c>
      <c r="E64" s="197">
        <v>41900</v>
      </c>
      <c r="F64" s="597" t="s">
        <v>2116</v>
      </c>
      <c r="G64" s="597" t="s">
        <v>2116</v>
      </c>
      <c r="H64" s="62" t="s">
        <v>2326</v>
      </c>
    </row>
    <row r="65" spans="1:8" ht="25.5" x14ac:dyDescent="0.25">
      <c r="A65" s="24">
        <v>6</v>
      </c>
      <c r="B65" s="235" t="s">
        <v>2262</v>
      </c>
      <c r="C65" s="236">
        <v>6310</v>
      </c>
      <c r="D65" s="236">
        <v>6310</v>
      </c>
      <c r="E65" s="237">
        <v>40792</v>
      </c>
      <c r="F65" s="246" t="s">
        <v>2116</v>
      </c>
      <c r="G65" s="246" t="s">
        <v>2116</v>
      </c>
      <c r="H65" s="67" t="s">
        <v>2261</v>
      </c>
    </row>
    <row r="66" spans="1:8" ht="25.5" x14ac:dyDescent="0.25">
      <c r="A66" s="24">
        <v>7</v>
      </c>
      <c r="B66" s="235" t="s">
        <v>2263</v>
      </c>
      <c r="C66" s="236">
        <v>37475</v>
      </c>
      <c r="D66" s="236">
        <v>37475</v>
      </c>
      <c r="E66" s="237">
        <v>41233</v>
      </c>
      <c r="F66" s="246" t="s">
        <v>2116</v>
      </c>
      <c r="G66" s="246" t="s">
        <v>2116</v>
      </c>
      <c r="H66" s="67" t="s">
        <v>2261</v>
      </c>
    </row>
    <row r="67" spans="1:8" ht="25.5" x14ac:dyDescent="0.25">
      <c r="A67" s="24">
        <v>8</v>
      </c>
      <c r="B67" s="235" t="s">
        <v>2267</v>
      </c>
      <c r="C67" s="236">
        <v>10430</v>
      </c>
      <c r="D67" s="236">
        <v>10430</v>
      </c>
      <c r="E67" s="237">
        <v>40360</v>
      </c>
      <c r="F67" s="246" t="s">
        <v>2116</v>
      </c>
      <c r="G67" s="246" t="s">
        <v>2116</v>
      </c>
      <c r="H67" s="67" t="s">
        <v>2261</v>
      </c>
    </row>
    <row r="68" spans="1:8" ht="25.5" x14ac:dyDescent="0.25">
      <c r="A68" s="24">
        <v>9</v>
      </c>
      <c r="B68" s="235" t="s">
        <v>2270</v>
      </c>
      <c r="C68" s="236">
        <v>36250</v>
      </c>
      <c r="D68" s="236">
        <v>36250</v>
      </c>
      <c r="E68" s="237">
        <v>40360</v>
      </c>
      <c r="F68" s="246" t="s">
        <v>2116</v>
      </c>
      <c r="G68" s="246" t="s">
        <v>2116</v>
      </c>
      <c r="H68" s="67" t="s">
        <v>2261</v>
      </c>
    </row>
    <row r="69" spans="1:8" x14ac:dyDescent="0.25">
      <c r="A69" s="24"/>
      <c r="B69" s="794" t="s">
        <v>82</v>
      </c>
      <c r="C69" s="795">
        <f>SUM(C60:C68)</f>
        <v>131573.6</v>
      </c>
      <c r="D69" s="795">
        <f>SUM(D60:D68)</f>
        <v>131573.6</v>
      </c>
      <c r="E69" s="237"/>
      <c r="F69" s="246"/>
      <c r="G69" s="246"/>
      <c r="H69" s="67"/>
    </row>
    <row r="70" spans="1:8" ht="15.75" customHeight="1" x14ac:dyDescent="0.25">
      <c r="A70" s="834" t="s">
        <v>5671</v>
      </c>
      <c r="B70" s="838"/>
      <c r="C70" s="838"/>
      <c r="D70" s="838"/>
      <c r="E70" s="838"/>
      <c r="F70" s="838"/>
      <c r="G70" s="838"/>
      <c r="H70" s="839"/>
    </row>
    <row r="71" spans="1:8" x14ac:dyDescent="0.25">
      <c r="A71" s="734"/>
      <c r="B71" s="267" t="s">
        <v>85</v>
      </c>
      <c r="C71" s="267" t="s">
        <v>85</v>
      </c>
      <c r="D71" s="267" t="s">
        <v>85</v>
      </c>
      <c r="E71" s="267" t="s">
        <v>85</v>
      </c>
      <c r="F71" s="267" t="s">
        <v>85</v>
      </c>
      <c r="G71" s="267" t="s">
        <v>85</v>
      </c>
      <c r="H71" s="267" t="s">
        <v>85</v>
      </c>
    </row>
    <row r="72" spans="1:8" x14ac:dyDescent="0.25">
      <c r="A72" s="32"/>
      <c r="B72" s="364" t="s">
        <v>102</v>
      </c>
      <c r="C72" s="753" t="s">
        <v>85</v>
      </c>
      <c r="D72" s="753" t="s">
        <v>85</v>
      </c>
      <c r="E72" s="753" t="s">
        <v>85</v>
      </c>
      <c r="F72" s="753" t="s">
        <v>85</v>
      </c>
      <c r="G72" s="753" t="s">
        <v>85</v>
      </c>
      <c r="H72" s="753" t="s">
        <v>85</v>
      </c>
    </row>
    <row r="73" spans="1:8" ht="27.75" customHeight="1" x14ac:dyDescent="0.25">
      <c r="A73" s="846" t="s">
        <v>5709</v>
      </c>
      <c r="B73" s="847"/>
      <c r="C73" s="847"/>
      <c r="D73" s="847"/>
      <c r="E73" s="847"/>
      <c r="F73" s="847"/>
      <c r="G73" s="847"/>
      <c r="H73" s="848"/>
    </row>
    <row r="74" spans="1:8" x14ac:dyDescent="0.25">
      <c r="A74" s="24"/>
      <c r="B74" s="753" t="s">
        <v>85</v>
      </c>
      <c r="C74" s="753" t="s">
        <v>85</v>
      </c>
      <c r="D74" s="753" t="s">
        <v>85</v>
      </c>
      <c r="E74" s="753" t="s">
        <v>85</v>
      </c>
      <c r="F74" s="753" t="s">
        <v>85</v>
      </c>
      <c r="G74" s="753" t="s">
        <v>85</v>
      </c>
      <c r="H74" s="753" t="s">
        <v>85</v>
      </c>
    </row>
    <row r="75" spans="1:8" x14ac:dyDescent="0.25">
      <c r="A75" s="24"/>
      <c r="B75" s="364" t="s">
        <v>102</v>
      </c>
      <c r="C75" s="754">
        <f>SUM(C74:C74)</f>
        <v>0</v>
      </c>
      <c r="D75" s="754">
        <f>SUM(D74:D74)</f>
        <v>0</v>
      </c>
      <c r="E75" s="753" t="s">
        <v>85</v>
      </c>
      <c r="F75" s="753" t="s">
        <v>85</v>
      </c>
      <c r="G75" s="753" t="s">
        <v>85</v>
      </c>
      <c r="H75" s="753" t="s">
        <v>85</v>
      </c>
    </row>
    <row r="76" spans="1:8" x14ac:dyDescent="0.25">
      <c r="A76" s="834" t="s">
        <v>5673</v>
      </c>
      <c r="B76" s="838"/>
      <c r="C76" s="838"/>
      <c r="D76" s="838"/>
      <c r="E76" s="838"/>
      <c r="F76" s="838"/>
      <c r="G76" s="838"/>
      <c r="H76" s="839"/>
    </row>
    <row r="77" spans="1:8" ht="51.75" x14ac:dyDescent="0.25">
      <c r="A77" s="24">
        <v>1</v>
      </c>
      <c r="B77" s="470" t="s">
        <v>5081</v>
      </c>
      <c r="C77" s="755">
        <v>5040</v>
      </c>
      <c r="D77" s="755">
        <v>5040</v>
      </c>
      <c r="E77" s="751">
        <v>40178</v>
      </c>
      <c r="F77" s="62"/>
      <c r="G77" s="24" t="s">
        <v>163</v>
      </c>
      <c r="H77" s="577" t="s">
        <v>2387</v>
      </c>
    </row>
    <row r="78" spans="1:8" ht="25.5" x14ac:dyDescent="0.25">
      <c r="A78" s="24">
        <v>2</v>
      </c>
      <c r="B78" s="361" t="s">
        <v>5085</v>
      </c>
      <c r="C78" s="750">
        <v>5390</v>
      </c>
      <c r="D78" s="750">
        <v>5390</v>
      </c>
      <c r="E78" s="751">
        <v>40805</v>
      </c>
      <c r="F78" s="756"/>
      <c r="G78" s="616" t="s">
        <v>2116</v>
      </c>
      <c r="H78" s="601" t="s">
        <v>2396</v>
      </c>
    </row>
    <row r="79" spans="1:8" ht="25.5" x14ac:dyDescent="0.25">
      <c r="A79" s="24">
        <v>3</v>
      </c>
      <c r="B79" s="470" t="s">
        <v>5087</v>
      </c>
      <c r="C79" s="755">
        <v>11917.45</v>
      </c>
      <c r="D79" s="755">
        <v>11917.45</v>
      </c>
      <c r="E79" s="751">
        <v>38384</v>
      </c>
      <c r="F79" s="62"/>
      <c r="G79" s="597" t="s">
        <v>2116</v>
      </c>
      <c r="H79" s="577" t="s">
        <v>2375</v>
      </c>
    </row>
    <row r="80" spans="1:8" ht="25.5" x14ac:dyDescent="0.25">
      <c r="A80" s="24">
        <v>4</v>
      </c>
      <c r="B80" s="470" t="s">
        <v>5093</v>
      </c>
      <c r="C80" s="755">
        <v>8660</v>
      </c>
      <c r="D80" s="755">
        <v>8660</v>
      </c>
      <c r="E80" s="751">
        <v>39443</v>
      </c>
      <c r="F80" s="62"/>
      <c r="G80" s="597" t="s">
        <v>2116</v>
      </c>
      <c r="H80" s="577" t="s">
        <v>2375</v>
      </c>
    </row>
    <row r="81" spans="1:8" ht="25.5" x14ac:dyDescent="0.25">
      <c r="A81" s="24">
        <v>5</v>
      </c>
      <c r="B81" s="361" t="s">
        <v>5095</v>
      </c>
      <c r="C81" s="750">
        <v>6730.56</v>
      </c>
      <c r="D81" s="750">
        <v>6730.56</v>
      </c>
      <c r="E81" s="751">
        <v>37257</v>
      </c>
      <c r="F81" s="606"/>
      <c r="G81" s="616" t="s">
        <v>2116</v>
      </c>
      <c r="H81" s="601" t="s">
        <v>2396</v>
      </c>
    </row>
    <row r="82" spans="1:8" ht="26.25" x14ac:dyDescent="0.25">
      <c r="A82" s="24">
        <v>6</v>
      </c>
      <c r="B82" s="249" t="s">
        <v>2384</v>
      </c>
      <c r="C82" s="796">
        <v>48132.480000000003</v>
      </c>
      <c r="D82" s="283">
        <v>37479.54</v>
      </c>
      <c r="E82" s="211">
        <v>36892</v>
      </c>
      <c r="F82" s="67"/>
      <c r="G82" s="295" t="s">
        <v>2116</v>
      </c>
      <c r="H82" s="792" t="s">
        <v>2378</v>
      </c>
    </row>
    <row r="83" spans="1:8" ht="26.25" x14ac:dyDescent="0.25">
      <c r="A83" s="24">
        <v>7</v>
      </c>
      <c r="B83" s="249" t="s">
        <v>2385</v>
      </c>
      <c r="C83" s="796">
        <v>70000</v>
      </c>
      <c r="D83" s="283">
        <v>45226.89</v>
      </c>
      <c r="E83" s="211">
        <v>39489</v>
      </c>
      <c r="F83" s="67"/>
      <c r="G83" s="295" t="s">
        <v>2116</v>
      </c>
      <c r="H83" s="792" t="s">
        <v>2378</v>
      </c>
    </row>
    <row r="84" spans="1:8" ht="25.5" x14ac:dyDescent="0.25">
      <c r="A84" s="24">
        <v>8</v>
      </c>
      <c r="B84" s="249" t="s">
        <v>2386</v>
      </c>
      <c r="C84" s="796">
        <v>65000</v>
      </c>
      <c r="D84" s="283">
        <v>34125.21</v>
      </c>
      <c r="E84" s="211">
        <v>40443</v>
      </c>
      <c r="F84" s="67"/>
      <c r="G84" s="295" t="s">
        <v>2116</v>
      </c>
      <c r="H84" s="234" t="s">
        <v>2387</v>
      </c>
    </row>
    <row r="85" spans="1:8" ht="25.5" x14ac:dyDescent="0.25">
      <c r="A85" s="24">
        <v>9</v>
      </c>
      <c r="B85" s="249" t="s">
        <v>2388</v>
      </c>
      <c r="C85" s="796">
        <v>65000</v>
      </c>
      <c r="D85" s="283">
        <v>34125.21</v>
      </c>
      <c r="E85" s="211">
        <v>40443</v>
      </c>
      <c r="F85" s="67"/>
      <c r="G85" s="295" t="s">
        <v>2116</v>
      </c>
      <c r="H85" s="234" t="s">
        <v>2387</v>
      </c>
    </row>
    <row r="86" spans="1:8" ht="25.5" x14ac:dyDescent="0.25">
      <c r="A86" s="24">
        <v>10</v>
      </c>
      <c r="B86" s="249" t="s">
        <v>2389</v>
      </c>
      <c r="C86" s="796">
        <v>32000</v>
      </c>
      <c r="D86" s="283">
        <v>16800.21</v>
      </c>
      <c r="E86" s="211">
        <v>40443</v>
      </c>
      <c r="F86" s="67"/>
      <c r="G86" s="295" t="s">
        <v>2116</v>
      </c>
      <c r="H86" s="234" t="s">
        <v>2387</v>
      </c>
    </row>
    <row r="87" spans="1:8" ht="25.5" x14ac:dyDescent="0.25">
      <c r="A87" s="24">
        <v>11</v>
      </c>
      <c r="B87" s="249" t="s">
        <v>2390</v>
      </c>
      <c r="C87" s="796">
        <v>32000</v>
      </c>
      <c r="D87" s="283">
        <v>16800.21</v>
      </c>
      <c r="E87" s="211">
        <v>40443</v>
      </c>
      <c r="F87" s="67"/>
      <c r="G87" s="295" t="s">
        <v>2116</v>
      </c>
      <c r="H87" s="234" t="s">
        <v>2387</v>
      </c>
    </row>
    <row r="88" spans="1:8" ht="25.5" x14ac:dyDescent="0.25">
      <c r="A88" s="24">
        <v>12</v>
      </c>
      <c r="B88" s="249" t="s">
        <v>2391</v>
      </c>
      <c r="C88" s="796">
        <v>85935.93</v>
      </c>
      <c r="D88" s="283">
        <v>85935.93</v>
      </c>
      <c r="E88" s="211">
        <v>36526</v>
      </c>
      <c r="F88" s="67"/>
      <c r="G88" s="295" t="s">
        <v>2116</v>
      </c>
      <c r="H88" s="234" t="s">
        <v>2375</v>
      </c>
    </row>
    <row r="89" spans="1:8" ht="25.5" x14ac:dyDescent="0.25">
      <c r="A89" s="24">
        <v>13</v>
      </c>
      <c r="B89" s="249" t="s">
        <v>2391</v>
      </c>
      <c r="C89" s="796">
        <v>85935.93</v>
      </c>
      <c r="D89" s="283">
        <v>85935.93</v>
      </c>
      <c r="E89" s="211">
        <v>36526</v>
      </c>
      <c r="F89" s="67"/>
      <c r="G89" s="295" t="s">
        <v>2116</v>
      </c>
      <c r="H89" s="234" t="s">
        <v>2375</v>
      </c>
    </row>
    <row r="90" spans="1:8" ht="25.5" x14ac:dyDescent="0.25">
      <c r="A90" s="24">
        <v>14</v>
      </c>
      <c r="B90" s="249" t="s">
        <v>2392</v>
      </c>
      <c r="C90" s="796">
        <v>42550</v>
      </c>
      <c r="D90" s="796">
        <v>42550</v>
      </c>
      <c r="E90" s="211">
        <v>39562</v>
      </c>
      <c r="F90" s="67"/>
      <c r="G90" s="295" t="s">
        <v>2116</v>
      </c>
      <c r="H90" s="234" t="s">
        <v>2375</v>
      </c>
    </row>
    <row r="91" spans="1:8" ht="25.5" x14ac:dyDescent="0.25">
      <c r="A91" s="24">
        <v>15</v>
      </c>
      <c r="B91" s="249" t="s">
        <v>2393</v>
      </c>
      <c r="C91" s="796">
        <v>20891.64</v>
      </c>
      <c r="D91" s="796">
        <v>20891.64</v>
      </c>
      <c r="E91" s="211">
        <v>36526</v>
      </c>
      <c r="F91" s="67"/>
      <c r="G91" s="295" t="s">
        <v>2116</v>
      </c>
      <c r="H91" s="234" t="s">
        <v>2375</v>
      </c>
    </row>
    <row r="92" spans="1:8" ht="25.5" x14ac:dyDescent="0.25">
      <c r="A92" s="24">
        <v>16</v>
      </c>
      <c r="B92" s="249" t="s">
        <v>2394</v>
      </c>
      <c r="C92" s="796">
        <v>43853.58</v>
      </c>
      <c r="D92" s="283">
        <v>35667.129999999997</v>
      </c>
      <c r="E92" s="211">
        <v>37622</v>
      </c>
      <c r="F92" s="67"/>
      <c r="G92" s="295" t="s">
        <v>2116</v>
      </c>
      <c r="H92" s="234" t="s">
        <v>2375</v>
      </c>
    </row>
    <row r="93" spans="1:8" ht="26.25" x14ac:dyDescent="0.25">
      <c r="A93" s="24">
        <v>17</v>
      </c>
      <c r="B93" s="249" t="s">
        <v>2395</v>
      </c>
      <c r="C93" s="796">
        <v>135000</v>
      </c>
      <c r="D93" s="283">
        <v>63000</v>
      </c>
      <c r="E93" s="444"/>
      <c r="F93" s="67"/>
      <c r="G93" s="295"/>
      <c r="H93" s="534" t="s">
        <v>2396</v>
      </c>
    </row>
    <row r="94" spans="1:8" ht="25.5" x14ac:dyDescent="0.25">
      <c r="A94" s="24">
        <v>18</v>
      </c>
      <c r="B94" s="249" t="s">
        <v>2433</v>
      </c>
      <c r="C94" s="283">
        <v>39000</v>
      </c>
      <c r="D94" s="283">
        <v>39000</v>
      </c>
      <c r="E94" s="244">
        <v>41101</v>
      </c>
      <c r="F94" s="67"/>
      <c r="G94" s="246" t="s">
        <v>2116</v>
      </c>
      <c r="H94" s="234" t="s">
        <v>2424</v>
      </c>
    </row>
    <row r="95" spans="1:8" ht="25.5" x14ac:dyDescent="0.25">
      <c r="A95" s="24">
        <v>19</v>
      </c>
      <c r="B95" s="249" t="s">
        <v>2436</v>
      </c>
      <c r="C95" s="283">
        <v>6790</v>
      </c>
      <c r="D95" s="283">
        <v>6790</v>
      </c>
      <c r="E95" s="241">
        <v>39443</v>
      </c>
      <c r="F95" s="67"/>
      <c r="G95" s="246" t="s">
        <v>2116</v>
      </c>
      <c r="H95" s="234" t="s">
        <v>2375</v>
      </c>
    </row>
    <row r="96" spans="1:8" ht="25.5" x14ac:dyDescent="0.25">
      <c r="A96" s="24">
        <v>20</v>
      </c>
      <c r="B96" s="249" t="s">
        <v>2443</v>
      </c>
      <c r="C96" s="286">
        <v>14131.6</v>
      </c>
      <c r="D96" s="286">
        <v>14131.6</v>
      </c>
      <c r="E96" s="241">
        <v>38995</v>
      </c>
      <c r="F96" s="67"/>
      <c r="G96" s="246" t="s">
        <v>2116</v>
      </c>
      <c r="H96" s="234" t="s">
        <v>2375</v>
      </c>
    </row>
    <row r="97" spans="1:8" ht="25.5" x14ac:dyDescent="0.25">
      <c r="A97" s="24">
        <v>21</v>
      </c>
      <c r="B97" s="249" t="s">
        <v>2443</v>
      </c>
      <c r="C97" s="286">
        <v>14131.6</v>
      </c>
      <c r="D97" s="286">
        <v>14131.6</v>
      </c>
      <c r="E97" s="241">
        <v>38995</v>
      </c>
      <c r="F97" s="67"/>
      <c r="G97" s="246" t="s">
        <v>2116</v>
      </c>
      <c r="H97" s="234" t="s">
        <v>2375</v>
      </c>
    </row>
    <row r="98" spans="1:8" ht="25.5" x14ac:dyDescent="0.25">
      <c r="A98" s="24">
        <v>22</v>
      </c>
      <c r="B98" s="249" t="s">
        <v>2444</v>
      </c>
      <c r="C98" s="286">
        <v>6900</v>
      </c>
      <c r="D98" s="286">
        <v>6900</v>
      </c>
      <c r="E98" s="241">
        <v>40443</v>
      </c>
      <c r="F98" s="67"/>
      <c r="G98" s="246" t="s">
        <v>2116</v>
      </c>
      <c r="H98" s="234" t="s">
        <v>2387</v>
      </c>
    </row>
    <row r="99" spans="1:8" ht="26.25" x14ac:dyDescent="0.25">
      <c r="A99" s="24">
        <v>23</v>
      </c>
      <c r="B99" s="249" t="s">
        <v>2445</v>
      </c>
      <c r="C99" s="286">
        <v>11760</v>
      </c>
      <c r="D99" s="286">
        <v>11760</v>
      </c>
      <c r="E99" s="241">
        <v>40443</v>
      </c>
      <c r="F99" s="67"/>
      <c r="G99" s="246" t="s">
        <v>2116</v>
      </c>
      <c r="H99" s="792" t="s">
        <v>2387</v>
      </c>
    </row>
    <row r="100" spans="1:8" ht="38.25" x14ac:dyDescent="0.25">
      <c r="A100" s="24">
        <v>24</v>
      </c>
      <c r="B100" s="249" t="s">
        <v>2446</v>
      </c>
      <c r="C100" s="286">
        <v>17300</v>
      </c>
      <c r="D100" s="286">
        <v>17300</v>
      </c>
      <c r="E100" s="241">
        <v>40443</v>
      </c>
      <c r="F100" s="67"/>
      <c r="G100" s="246" t="s">
        <v>2116</v>
      </c>
      <c r="H100" s="792" t="s">
        <v>2387</v>
      </c>
    </row>
    <row r="101" spans="1:8" ht="26.25" x14ac:dyDescent="0.25">
      <c r="A101" s="24">
        <v>25</v>
      </c>
      <c r="B101" s="249" t="s">
        <v>2447</v>
      </c>
      <c r="C101" s="286">
        <v>44000</v>
      </c>
      <c r="D101" s="286">
        <v>44000</v>
      </c>
      <c r="E101" s="241">
        <v>40443</v>
      </c>
      <c r="F101" s="67"/>
      <c r="G101" s="246" t="s">
        <v>2116</v>
      </c>
      <c r="H101" s="792" t="s">
        <v>2387</v>
      </c>
    </row>
    <row r="102" spans="1:8" ht="25.5" x14ac:dyDescent="0.25">
      <c r="A102" s="24">
        <v>26</v>
      </c>
      <c r="B102" s="249" t="s">
        <v>2448</v>
      </c>
      <c r="C102" s="286">
        <v>53320.86</v>
      </c>
      <c r="D102" s="283">
        <v>53320.86</v>
      </c>
      <c r="E102" s="241">
        <v>36526</v>
      </c>
      <c r="F102" s="67"/>
      <c r="G102" s="246" t="s">
        <v>2116</v>
      </c>
      <c r="H102" s="234" t="s">
        <v>2375</v>
      </c>
    </row>
    <row r="103" spans="1:8" ht="26.25" x14ac:dyDescent="0.25">
      <c r="A103" s="24">
        <v>27</v>
      </c>
      <c r="B103" s="249" t="s">
        <v>2449</v>
      </c>
      <c r="C103" s="286">
        <v>23628.93</v>
      </c>
      <c r="D103" s="283">
        <v>23475.05</v>
      </c>
      <c r="E103" s="241">
        <v>36892</v>
      </c>
      <c r="F103" s="67"/>
      <c r="G103" s="246" t="s">
        <v>2116</v>
      </c>
      <c r="H103" s="792" t="s">
        <v>2375</v>
      </c>
    </row>
    <row r="104" spans="1:8" ht="26.25" x14ac:dyDescent="0.25">
      <c r="A104" s="24">
        <v>28</v>
      </c>
      <c r="B104" s="249" t="s">
        <v>2450</v>
      </c>
      <c r="C104" s="286">
        <v>67384.44</v>
      </c>
      <c r="D104" s="283">
        <v>66945.570000000007</v>
      </c>
      <c r="E104" s="241">
        <v>36892</v>
      </c>
      <c r="F104" s="67"/>
      <c r="G104" s="246" t="s">
        <v>2116</v>
      </c>
      <c r="H104" s="792" t="s">
        <v>2375</v>
      </c>
    </row>
    <row r="105" spans="1:8" ht="26.25" x14ac:dyDescent="0.25">
      <c r="A105" s="24">
        <v>29</v>
      </c>
      <c r="B105" s="249" t="s">
        <v>2451</v>
      </c>
      <c r="C105" s="286">
        <v>29200</v>
      </c>
      <c r="D105" s="286">
        <v>29200</v>
      </c>
      <c r="E105" s="241">
        <v>37622</v>
      </c>
      <c r="F105" s="67"/>
      <c r="G105" s="246" t="s">
        <v>2116</v>
      </c>
      <c r="H105" s="792" t="s">
        <v>2375</v>
      </c>
    </row>
    <row r="106" spans="1:8" ht="26.25" x14ac:dyDescent="0.25">
      <c r="A106" s="24">
        <v>30</v>
      </c>
      <c r="B106" s="249" t="s">
        <v>2452</v>
      </c>
      <c r="C106" s="286">
        <v>26015.43</v>
      </c>
      <c r="D106" s="283">
        <v>22242.77</v>
      </c>
      <c r="E106" s="241">
        <v>36526</v>
      </c>
      <c r="F106" s="67"/>
      <c r="G106" s="246" t="s">
        <v>2116</v>
      </c>
      <c r="H106" s="792" t="s">
        <v>2375</v>
      </c>
    </row>
    <row r="107" spans="1:8" ht="26.25" x14ac:dyDescent="0.25">
      <c r="A107" s="24">
        <v>31</v>
      </c>
      <c r="B107" s="249" t="s">
        <v>2453</v>
      </c>
      <c r="C107" s="286">
        <v>26512.080000000002</v>
      </c>
      <c r="D107" s="283">
        <v>22667.39</v>
      </c>
      <c r="E107" s="241">
        <v>36526</v>
      </c>
      <c r="F107" s="67"/>
      <c r="G107" s="246" t="s">
        <v>2116</v>
      </c>
      <c r="H107" s="792" t="s">
        <v>2375</v>
      </c>
    </row>
    <row r="108" spans="1:8" ht="25.5" x14ac:dyDescent="0.25">
      <c r="A108" s="24">
        <v>32</v>
      </c>
      <c r="B108" s="249" t="s">
        <v>2454</v>
      </c>
      <c r="C108" s="286">
        <v>21300</v>
      </c>
      <c r="D108" s="283">
        <v>5502.5</v>
      </c>
      <c r="E108" s="241">
        <v>40443</v>
      </c>
      <c r="F108" s="67"/>
      <c r="G108" s="246" t="s">
        <v>2116</v>
      </c>
      <c r="H108" s="234" t="s">
        <v>2387</v>
      </c>
    </row>
    <row r="109" spans="1:8" ht="25.5" x14ac:dyDescent="0.25">
      <c r="A109" s="24">
        <v>33</v>
      </c>
      <c r="B109" s="249" t="s">
        <v>2455</v>
      </c>
      <c r="C109" s="286">
        <v>21800</v>
      </c>
      <c r="D109" s="283">
        <v>5631.77</v>
      </c>
      <c r="E109" s="241">
        <v>40443</v>
      </c>
      <c r="F109" s="67"/>
      <c r="G109" s="246" t="s">
        <v>2116</v>
      </c>
      <c r="H109" s="234" t="s">
        <v>2387</v>
      </c>
    </row>
    <row r="110" spans="1:8" ht="25.5" x14ac:dyDescent="0.25">
      <c r="A110" s="24">
        <v>34</v>
      </c>
      <c r="B110" s="249" t="s">
        <v>2456</v>
      </c>
      <c r="C110" s="286">
        <v>15743</v>
      </c>
      <c r="D110" s="286">
        <v>15743</v>
      </c>
      <c r="E110" s="241">
        <v>40016</v>
      </c>
      <c r="F110" s="67"/>
      <c r="G110" s="246" t="s">
        <v>2116</v>
      </c>
      <c r="H110" s="234" t="s">
        <v>2387</v>
      </c>
    </row>
    <row r="111" spans="1:8" ht="25.5" x14ac:dyDescent="0.25">
      <c r="A111" s="24">
        <v>35</v>
      </c>
      <c r="B111" s="249" t="s">
        <v>2457</v>
      </c>
      <c r="C111" s="286">
        <v>10866.96</v>
      </c>
      <c r="D111" s="286">
        <v>10866.96</v>
      </c>
      <c r="E111" s="241">
        <v>36526</v>
      </c>
      <c r="F111" s="67"/>
      <c r="G111" s="246" t="s">
        <v>2116</v>
      </c>
      <c r="H111" s="234" t="s">
        <v>2375</v>
      </c>
    </row>
    <row r="112" spans="1:8" ht="26.25" x14ac:dyDescent="0.25">
      <c r="A112" s="24">
        <v>36</v>
      </c>
      <c r="B112" s="249" t="s">
        <v>2458</v>
      </c>
      <c r="C112" s="286">
        <v>24032.7</v>
      </c>
      <c r="D112" s="283">
        <v>20449.3</v>
      </c>
      <c r="E112" s="241">
        <v>36526</v>
      </c>
      <c r="F112" s="67"/>
      <c r="G112" s="246" t="s">
        <v>2116</v>
      </c>
      <c r="H112" s="792" t="s">
        <v>2375</v>
      </c>
    </row>
    <row r="113" spans="1:8" ht="26.25" x14ac:dyDescent="0.25">
      <c r="A113" s="24">
        <v>37</v>
      </c>
      <c r="B113" s="249" t="s">
        <v>2459</v>
      </c>
      <c r="C113" s="286">
        <v>20864.46</v>
      </c>
      <c r="D113" s="283">
        <v>17838.96</v>
      </c>
      <c r="E113" s="241">
        <v>36526</v>
      </c>
      <c r="F113" s="67"/>
      <c r="G113" s="246" t="s">
        <v>2116</v>
      </c>
      <c r="H113" s="792" t="s">
        <v>2375</v>
      </c>
    </row>
    <row r="114" spans="1:8" ht="25.5" x14ac:dyDescent="0.25">
      <c r="A114" s="24">
        <v>38</v>
      </c>
      <c r="B114" s="249" t="s">
        <v>2460</v>
      </c>
      <c r="C114" s="286">
        <v>43200</v>
      </c>
      <c r="D114" s="286">
        <v>43200</v>
      </c>
      <c r="E114" s="241">
        <v>40443</v>
      </c>
      <c r="F114" s="67"/>
      <c r="G114" s="246" t="s">
        <v>2116</v>
      </c>
      <c r="H114" s="234" t="s">
        <v>2387</v>
      </c>
    </row>
    <row r="115" spans="1:8" ht="25.5" x14ac:dyDescent="0.25">
      <c r="A115" s="24">
        <v>39</v>
      </c>
      <c r="B115" s="249" t="s">
        <v>2462</v>
      </c>
      <c r="C115" s="286">
        <v>22684.97</v>
      </c>
      <c r="D115" s="283">
        <v>19645.3</v>
      </c>
      <c r="E115" s="241">
        <v>36526</v>
      </c>
      <c r="F115" s="67"/>
      <c r="G115" s="246" t="s">
        <v>2116</v>
      </c>
      <c r="H115" s="234" t="s">
        <v>2375</v>
      </c>
    </row>
    <row r="116" spans="1:8" ht="25.5" x14ac:dyDescent="0.25">
      <c r="A116" s="24">
        <v>40</v>
      </c>
      <c r="B116" s="249" t="s">
        <v>2463</v>
      </c>
      <c r="C116" s="286">
        <v>14900</v>
      </c>
      <c r="D116" s="286">
        <v>14900</v>
      </c>
      <c r="E116" s="241">
        <v>39973</v>
      </c>
      <c r="F116" s="67"/>
      <c r="G116" s="246" t="s">
        <v>2116</v>
      </c>
      <c r="H116" s="234" t="s">
        <v>2387</v>
      </c>
    </row>
    <row r="117" spans="1:8" ht="25.5" x14ac:dyDescent="0.25">
      <c r="A117" s="24">
        <v>41</v>
      </c>
      <c r="B117" s="249" t="s">
        <v>2464</v>
      </c>
      <c r="C117" s="286">
        <v>7217.28</v>
      </c>
      <c r="D117" s="286">
        <v>7217.28</v>
      </c>
      <c r="E117" s="241">
        <v>37622</v>
      </c>
      <c r="F117" s="67"/>
      <c r="G117" s="246" t="s">
        <v>2116</v>
      </c>
      <c r="H117" s="234" t="s">
        <v>2375</v>
      </c>
    </row>
    <row r="118" spans="1:8" ht="26.25" x14ac:dyDescent="0.25">
      <c r="A118" s="24">
        <v>42</v>
      </c>
      <c r="B118" s="249" t="s">
        <v>2465</v>
      </c>
      <c r="C118" s="286">
        <v>12649.74</v>
      </c>
      <c r="D118" s="286">
        <v>12649.74</v>
      </c>
      <c r="E118" s="241">
        <v>36526</v>
      </c>
      <c r="F118" s="67"/>
      <c r="G118" s="246" t="s">
        <v>2116</v>
      </c>
      <c r="H118" s="792" t="s">
        <v>2378</v>
      </c>
    </row>
    <row r="119" spans="1:8" ht="25.5" x14ac:dyDescent="0.25">
      <c r="A119" s="24">
        <v>43</v>
      </c>
      <c r="B119" s="249" t="s">
        <v>2466</v>
      </c>
      <c r="C119" s="283">
        <v>14600</v>
      </c>
      <c r="D119" s="283">
        <v>14600</v>
      </c>
      <c r="E119" s="241">
        <v>37622</v>
      </c>
      <c r="F119" s="67"/>
      <c r="G119" s="246" t="s">
        <v>2116</v>
      </c>
      <c r="H119" s="234" t="s">
        <v>2375</v>
      </c>
    </row>
    <row r="120" spans="1:8" ht="25.5" x14ac:dyDescent="0.25">
      <c r="A120" s="24">
        <v>44</v>
      </c>
      <c r="B120" s="239" t="s">
        <v>2467</v>
      </c>
      <c r="C120" s="109">
        <v>12500</v>
      </c>
      <c r="D120" s="109">
        <v>12500</v>
      </c>
      <c r="E120" s="241">
        <v>39987</v>
      </c>
      <c r="F120" s="319"/>
      <c r="G120" s="242" t="s">
        <v>2116</v>
      </c>
      <c r="H120" s="207" t="s">
        <v>2396</v>
      </c>
    </row>
    <row r="121" spans="1:8" ht="25.5" x14ac:dyDescent="0.25">
      <c r="A121" s="24">
        <v>45</v>
      </c>
      <c r="B121" s="322" t="s">
        <v>2500</v>
      </c>
      <c r="C121" s="236">
        <v>33000</v>
      </c>
      <c r="D121" s="236">
        <v>33000</v>
      </c>
      <c r="E121" s="323">
        <v>41775</v>
      </c>
      <c r="F121" s="324"/>
      <c r="G121" s="242" t="s">
        <v>2116</v>
      </c>
      <c r="H121" s="207" t="s">
        <v>2501</v>
      </c>
    </row>
    <row r="122" spans="1:8" ht="25.5" x14ac:dyDescent="0.25">
      <c r="A122" s="24">
        <v>46</v>
      </c>
      <c r="B122" s="322" t="s">
        <v>2502</v>
      </c>
      <c r="C122" s="236">
        <v>9500</v>
      </c>
      <c r="D122" s="236">
        <v>9500</v>
      </c>
      <c r="E122" s="323">
        <v>41775</v>
      </c>
      <c r="F122" s="324"/>
      <c r="G122" s="242" t="s">
        <v>2116</v>
      </c>
      <c r="H122" s="67" t="s">
        <v>2501</v>
      </c>
    </row>
    <row r="123" spans="1:8" ht="25.5" x14ac:dyDescent="0.25">
      <c r="A123" s="24">
        <v>47</v>
      </c>
      <c r="B123" s="322" t="s">
        <v>2504</v>
      </c>
      <c r="C123" s="236">
        <v>12265</v>
      </c>
      <c r="D123" s="236">
        <v>12265</v>
      </c>
      <c r="E123" s="323">
        <v>41775</v>
      </c>
      <c r="F123" s="324"/>
      <c r="G123" s="242" t="s">
        <v>2116</v>
      </c>
      <c r="H123" s="67" t="s">
        <v>2501</v>
      </c>
    </row>
    <row r="124" spans="1:8" ht="25.5" x14ac:dyDescent="0.25">
      <c r="A124" s="24">
        <v>48</v>
      </c>
      <c r="B124" s="322" t="s">
        <v>2507</v>
      </c>
      <c r="C124" s="236">
        <v>65200</v>
      </c>
      <c r="D124" s="236">
        <v>65200</v>
      </c>
      <c r="E124" s="323">
        <v>41807</v>
      </c>
      <c r="F124" s="324"/>
      <c r="G124" s="242" t="s">
        <v>2116</v>
      </c>
      <c r="H124" s="67" t="s">
        <v>2501</v>
      </c>
    </row>
    <row r="125" spans="1:8" ht="25.5" x14ac:dyDescent="0.25">
      <c r="A125" s="24">
        <v>49</v>
      </c>
      <c r="B125" s="322" t="s">
        <v>2508</v>
      </c>
      <c r="C125" s="236">
        <v>74800</v>
      </c>
      <c r="D125" s="236">
        <v>74800</v>
      </c>
      <c r="E125" s="323">
        <v>41807</v>
      </c>
      <c r="F125" s="324"/>
      <c r="G125" s="242" t="s">
        <v>2116</v>
      </c>
      <c r="H125" s="67" t="s">
        <v>2501</v>
      </c>
    </row>
    <row r="126" spans="1:8" ht="25.5" x14ac:dyDescent="0.25">
      <c r="A126" s="24">
        <v>50</v>
      </c>
      <c r="B126" s="322" t="s">
        <v>2509</v>
      </c>
      <c r="C126" s="236">
        <v>9930</v>
      </c>
      <c r="D126" s="236">
        <v>9930</v>
      </c>
      <c r="E126" s="323">
        <v>41807</v>
      </c>
      <c r="F126" s="324"/>
      <c r="G126" s="242" t="s">
        <v>2116</v>
      </c>
      <c r="H126" s="67" t="s">
        <v>2501</v>
      </c>
    </row>
    <row r="127" spans="1:8" ht="25.5" x14ac:dyDescent="0.25">
      <c r="A127" s="24">
        <v>51</v>
      </c>
      <c r="B127" s="322" t="s">
        <v>2510</v>
      </c>
      <c r="C127" s="236">
        <v>8860</v>
      </c>
      <c r="D127" s="236">
        <v>8860</v>
      </c>
      <c r="E127" s="323">
        <v>41807</v>
      </c>
      <c r="F127" s="324"/>
      <c r="G127" s="242" t="s">
        <v>2116</v>
      </c>
      <c r="H127" s="67" t="s">
        <v>2501</v>
      </c>
    </row>
    <row r="128" spans="1:8" ht="25.5" x14ac:dyDescent="0.25">
      <c r="A128" s="24">
        <v>52</v>
      </c>
      <c r="B128" s="267" t="s">
        <v>2518</v>
      </c>
      <c r="C128" s="290">
        <v>105000</v>
      </c>
      <c r="D128" s="327">
        <v>10500</v>
      </c>
      <c r="E128" s="269" t="s">
        <v>2519</v>
      </c>
      <c r="F128" s="319"/>
      <c r="G128" s="242" t="s">
        <v>2116</v>
      </c>
      <c r="H128" s="67" t="s">
        <v>194</v>
      </c>
    </row>
    <row r="129" spans="1:8" ht="25.5" x14ac:dyDescent="0.25">
      <c r="A129" s="24">
        <v>53</v>
      </c>
      <c r="B129" s="267" t="s">
        <v>2520</v>
      </c>
      <c r="C129" s="290">
        <v>45000</v>
      </c>
      <c r="D129" s="327">
        <v>4500</v>
      </c>
      <c r="E129" s="269" t="s">
        <v>2519</v>
      </c>
      <c r="F129" s="319"/>
      <c r="G129" s="242" t="s">
        <v>2116</v>
      </c>
      <c r="H129" s="67" t="s">
        <v>194</v>
      </c>
    </row>
    <row r="130" spans="1:8" ht="25.5" x14ac:dyDescent="0.25">
      <c r="A130" s="24">
        <v>54</v>
      </c>
      <c r="B130" s="267" t="s">
        <v>2521</v>
      </c>
      <c r="C130" s="290">
        <v>105000</v>
      </c>
      <c r="D130" s="327">
        <v>10500</v>
      </c>
      <c r="E130" s="269" t="s">
        <v>2519</v>
      </c>
      <c r="F130" s="319"/>
      <c r="G130" s="242" t="s">
        <v>2116</v>
      </c>
      <c r="H130" s="67" t="s">
        <v>194</v>
      </c>
    </row>
    <row r="131" spans="1:8" ht="25.5" x14ac:dyDescent="0.25">
      <c r="A131" s="24">
        <v>55</v>
      </c>
      <c r="B131" s="267" t="s">
        <v>2522</v>
      </c>
      <c r="C131" s="290">
        <v>45000</v>
      </c>
      <c r="D131" s="327">
        <v>4500</v>
      </c>
      <c r="E131" s="269" t="s">
        <v>2519</v>
      </c>
      <c r="F131" s="319"/>
      <c r="G131" s="242" t="s">
        <v>2116</v>
      </c>
      <c r="H131" s="67" t="s">
        <v>194</v>
      </c>
    </row>
    <row r="132" spans="1:8" ht="25.5" x14ac:dyDescent="0.25">
      <c r="A132" s="24">
        <v>56</v>
      </c>
      <c r="B132" s="267" t="s">
        <v>2524</v>
      </c>
      <c r="C132" s="290">
        <v>39800</v>
      </c>
      <c r="D132" s="327">
        <v>39800</v>
      </c>
      <c r="E132" s="269" t="s">
        <v>2525</v>
      </c>
      <c r="F132" s="319"/>
      <c r="G132" s="242" t="s">
        <v>2116</v>
      </c>
      <c r="H132" s="67" t="s">
        <v>194</v>
      </c>
    </row>
    <row r="133" spans="1:8" ht="25.5" x14ac:dyDescent="0.25">
      <c r="A133" s="24">
        <v>57</v>
      </c>
      <c r="B133" s="267" t="s">
        <v>2524</v>
      </c>
      <c r="C133" s="290">
        <v>39800</v>
      </c>
      <c r="D133" s="327">
        <v>39800</v>
      </c>
      <c r="E133" s="269" t="s">
        <v>2525</v>
      </c>
      <c r="F133" s="319"/>
      <c r="G133" s="242" t="s">
        <v>2116</v>
      </c>
      <c r="H133" s="67" t="s">
        <v>194</v>
      </c>
    </row>
    <row r="134" spans="1:8" ht="25.5" x14ac:dyDescent="0.25">
      <c r="A134" s="24">
        <v>58</v>
      </c>
      <c r="B134" s="267" t="s">
        <v>2526</v>
      </c>
      <c r="C134" s="290">
        <v>63525</v>
      </c>
      <c r="D134" s="327">
        <v>6050</v>
      </c>
      <c r="E134" s="269" t="s">
        <v>2525</v>
      </c>
      <c r="F134" s="319"/>
      <c r="G134" s="242" t="s">
        <v>2116</v>
      </c>
      <c r="H134" s="67" t="s">
        <v>194</v>
      </c>
    </row>
    <row r="135" spans="1:8" ht="25.5" x14ac:dyDescent="0.25">
      <c r="A135" s="24">
        <v>59</v>
      </c>
      <c r="B135" s="267" t="s">
        <v>2527</v>
      </c>
      <c r="C135" s="290">
        <v>22000</v>
      </c>
      <c r="D135" s="328">
        <v>22000</v>
      </c>
      <c r="E135" s="269" t="s">
        <v>2525</v>
      </c>
      <c r="F135" s="319"/>
      <c r="G135" s="242" t="s">
        <v>2116</v>
      </c>
      <c r="H135" s="67" t="s">
        <v>194</v>
      </c>
    </row>
    <row r="136" spans="1:8" ht="25.5" x14ac:dyDescent="0.25">
      <c r="A136" s="24">
        <v>60</v>
      </c>
      <c r="B136" s="267" t="s">
        <v>2527</v>
      </c>
      <c r="C136" s="290">
        <v>22000</v>
      </c>
      <c r="D136" s="328">
        <v>22000</v>
      </c>
      <c r="E136" s="269" t="s">
        <v>2525</v>
      </c>
      <c r="F136" s="319"/>
      <c r="G136" s="242" t="s">
        <v>2116</v>
      </c>
      <c r="H136" s="67" t="s">
        <v>194</v>
      </c>
    </row>
    <row r="137" spans="1:8" ht="25.5" x14ac:dyDescent="0.25">
      <c r="A137" s="24">
        <v>61</v>
      </c>
      <c r="B137" s="267" t="s">
        <v>2527</v>
      </c>
      <c r="C137" s="290">
        <v>22000</v>
      </c>
      <c r="D137" s="328">
        <v>22000</v>
      </c>
      <c r="E137" s="269" t="s">
        <v>2525</v>
      </c>
      <c r="F137" s="319"/>
      <c r="G137" s="242" t="s">
        <v>2116</v>
      </c>
      <c r="H137" s="67" t="s">
        <v>194</v>
      </c>
    </row>
    <row r="138" spans="1:8" ht="25.5" x14ac:dyDescent="0.25">
      <c r="A138" s="24">
        <v>62</v>
      </c>
      <c r="B138" s="267" t="s">
        <v>2526</v>
      </c>
      <c r="C138" s="290">
        <v>63525</v>
      </c>
      <c r="D138" s="327">
        <v>57475</v>
      </c>
      <c r="E138" s="269" t="s">
        <v>2525</v>
      </c>
      <c r="F138" s="319"/>
      <c r="G138" s="242" t="s">
        <v>2116</v>
      </c>
      <c r="H138" s="67" t="s">
        <v>194</v>
      </c>
    </row>
    <row r="139" spans="1:8" ht="25.5" x14ac:dyDescent="0.25">
      <c r="A139" s="24">
        <v>63</v>
      </c>
      <c r="B139" s="267" t="s">
        <v>2526</v>
      </c>
      <c r="C139" s="290">
        <v>63525</v>
      </c>
      <c r="D139" s="327">
        <v>57475</v>
      </c>
      <c r="E139" s="269" t="s">
        <v>2525</v>
      </c>
      <c r="F139" s="319"/>
      <c r="G139" s="242" t="s">
        <v>2116</v>
      </c>
      <c r="H139" s="67" t="s">
        <v>194</v>
      </c>
    </row>
    <row r="140" spans="1:8" ht="25.5" x14ac:dyDescent="0.25">
      <c r="A140" s="24">
        <v>64</v>
      </c>
      <c r="B140" s="267" t="s">
        <v>2526</v>
      </c>
      <c r="C140" s="290">
        <v>63525</v>
      </c>
      <c r="D140" s="327">
        <v>57475</v>
      </c>
      <c r="E140" s="269" t="s">
        <v>2525</v>
      </c>
      <c r="F140" s="319"/>
      <c r="G140" s="242" t="s">
        <v>2116</v>
      </c>
      <c r="H140" s="67" t="s">
        <v>194</v>
      </c>
    </row>
    <row r="141" spans="1:8" ht="25.5" x14ac:dyDescent="0.25">
      <c r="A141" s="24">
        <v>65</v>
      </c>
      <c r="B141" s="270" t="s">
        <v>2533</v>
      </c>
      <c r="C141" s="329">
        <v>7360</v>
      </c>
      <c r="D141" s="329">
        <v>7360</v>
      </c>
      <c r="E141" s="330" t="s">
        <v>2532</v>
      </c>
      <c r="F141" s="319"/>
      <c r="G141" s="242" t="s">
        <v>2116</v>
      </c>
      <c r="H141" s="67" t="s">
        <v>194</v>
      </c>
    </row>
    <row r="142" spans="1:8" ht="25.5" x14ac:dyDescent="0.25">
      <c r="A142" s="24">
        <v>66</v>
      </c>
      <c r="B142" s="235" t="s">
        <v>2534</v>
      </c>
      <c r="C142" s="331">
        <v>30000</v>
      </c>
      <c r="D142" s="287">
        <v>30000</v>
      </c>
      <c r="E142" s="237">
        <v>41493</v>
      </c>
      <c r="F142" s="332"/>
      <c r="G142" s="242" t="s">
        <v>2116</v>
      </c>
      <c r="H142" s="67" t="s">
        <v>2535</v>
      </c>
    </row>
    <row r="143" spans="1:8" ht="25.5" x14ac:dyDescent="0.25">
      <c r="A143" s="24">
        <v>67</v>
      </c>
      <c r="B143" s="235" t="s">
        <v>2561</v>
      </c>
      <c r="C143" s="327">
        <v>19900</v>
      </c>
      <c r="D143" s="287">
        <v>19990</v>
      </c>
      <c r="E143" s="237">
        <v>41508</v>
      </c>
      <c r="F143" s="332"/>
      <c r="G143" s="242" t="s">
        <v>2116</v>
      </c>
      <c r="H143" s="67" t="s">
        <v>2535</v>
      </c>
    </row>
    <row r="144" spans="1:8" ht="25.5" x14ac:dyDescent="0.25">
      <c r="A144" s="24">
        <v>68</v>
      </c>
      <c r="B144" s="320" t="s">
        <v>2562</v>
      </c>
      <c r="C144" s="339">
        <v>10990</v>
      </c>
      <c r="D144" s="292">
        <v>10990</v>
      </c>
      <c r="E144" s="237">
        <v>41508</v>
      </c>
      <c r="F144" s="332"/>
      <c r="G144" s="242" t="s">
        <v>2116</v>
      </c>
      <c r="H144" s="67" t="s">
        <v>2535</v>
      </c>
    </row>
    <row r="145" spans="1:8" ht="51.75" x14ac:dyDescent="0.25">
      <c r="A145" s="24">
        <v>69</v>
      </c>
      <c r="B145" s="222" t="s">
        <v>2598</v>
      </c>
      <c r="C145" s="305">
        <v>9999</v>
      </c>
      <c r="D145" s="305">
        <v>9999</v>
      </c>
      <c r="E145" s="244">
        <v>43061</v>
      </c>
      <c r="F145" s="346" t="s">
        <v>2599</v>
      </c>
      <c r="G145" s="242" t="s">
        <v>2116</v>
      </c>
      <c r="H145" s="67" t="s">
        <v>2587</v>
      </c>
    </row>
    <row r="146" spans="1:8" ht="25.5" x14ac:dyDescent="0.25">
      <c r="A146" s="24">
        <v>70</v>
      </c>
      <c r="B146" s="222" t="s">
        <v>2598</v>
      </c>
      <c r="C146" s="305">
        <v>9999</v>
      </c>
      <c r="D146" s="305">
        <v>9999</v>
      </c>
      <c r="E146" s="244">
        <v>43061</v>
      </c>
      <c r="F146" s="242" t="s">
        <v>2116</v>
      </c>
      <c r="G146" s="242" t="s">
        <v>2116</v>
      </c>
      <c r="H146" s="67" t="s">
        <v>2587</v>
      </c>
    </row>
    <row r="147" spans="1:8" ht="25.5" x14ac:dyDescent="0.25">
      <c r="A147" s="24">
        <v>71</v>
      </c>
      <c r="B147" s="222" t="s">
        <v>2600</v>
      </c>
      <c r="C147" s="305">
        <v>6999</v>
      </c>
      <c r="D147" s="305">
        <v>6999</v>
      </c>
      <c r="E147" s="244">
        <v>43061</v>
      </c>
      <c r="F147" s="242" t="s">
        <v>2116</v>
      </c>
      <c r="G147" s="242" t="s">
        <v>2116</v>
      </c>
      <c r="H147" s="67" t="s">
        <v>2587</v>
      </c>
    </row>
    <row r="148" spans="1:8" ht="25.5" x14ac:dyDescent="0.25">
      <c r="A148" s="24">
        <v>72</v>
      </c>
      <c r="B148" s="222" t="s">
        <v>2621</v>
      </c>
      <c r="C148" s="142">
        <v>9019</v>
      </c>
      <c r="D148" s="142">
        <v>9019</v>
      </c>
      <c r="E148" s="348">
        <v>43098</v>
      </c>
      <c r="F148" s="242" t="s">
        <v>2116</v>
      </c>
      <c r="G148" s="242" t="s">
        <v>2116</v>
      </c>
      <c r="H148" s="67" t="s">
        <v>2587</v>
      </c>
    </row>
    <row r="149" spans="1:8" ht="25.5" x14ac:dyDescent="0.25">
      <c r="A149" s="24">
        <v>73</v>
      </c>
      <c r="B149" s="222" t="s">
        <v>2621</v>
      </c>
      <c r="C149" s="142">
        <v>9019</v>
      </c>
      <c r="D149" s="142">
        <v>9019</v>
      </c>
      <c r="E149" s="348">
        <v>43098</v>
      </c>
      <c r="F149" s="242" t="s">
        <v>2116</v>
      </c>
      <c r="G149" s="242" t="s">
        <v>2116</v>
      </c>
      <c r="H149" s="67" t="s">
        <v>2587</v>
      </c>
    </row>
    <row r="150" spans="1:8" ht="51.75" x14ac:dyDescent="0.25">
      <c r="A150" s="24">
        <v>74</v>
      </c>
      <c r="B150" s="222" t="s">
        <v>2623</v>
      </c>
      <c r="C150" s="142">
        <v>8188</v>
      </c>
      <c r="D150" s="142">
        <v>8188</v>
      </c>
      <c r="E150" s="348">
        <v>43098</v>
      </c>
      <c r="F150" s="346" t="s">
        <v>2624</v>
      </c>
      <c r="G150" s="242" t="s">
        <v>2116</v>
      </c>
      <c r="H150" s="67" t="s">
        <v>2587</v>
      </c>
    </row>
    <row r="151" spans="1:8" ht="26.25" x14ac:dyDescent="0.25">
      <c r="A151" s="24">
        <v>75</v>
      </c>
      <c r="B151" s="222" t="s">
        <v>2625</v>
      </c>
      <c r="C151" s="142">
        <v>25000</v>
      </c>
      <c r="D151" s="142">
        <v>25000</v>
      </c>
      <c r="E151" s="348">
        <v>43098</v>
      </c>
      <c r="F151" s="346" t="s">
        <v>2626</v>
      </c>
      <c r="G151" s="242" t="s">
        <v>2116</v>
      </c>
      <c r="H151" s="67" t="s">
        <v>2587</v>
      </c>
    </row>
    <row r="152" spans="1:8" ht="26.25" x14ac:dyDescent="0.25">
      <c r="A152" s="24">
        <v>76</v>
      </c>
      <c r="B152" s="222" t="s">
        <v>2630</v>
      </c>
      <c r="C152" s="142">
        <v>20026.5</v>
      </c>
      <c r="D152" s="142">
        <v>20026.5</v>
      </c>
      <c r="E152" s="348">
        <v>43098</v>
      </c>
      <c r="F152" s="346" t="s">
        <v>2631</v>
      </c>
      <c r="G152" s="242" t="s">
        <v>2116</v>
      </c>
      <c r="H152" s="67" t="s">
        <v>2587</v>
      </c>
    </row>
    <row r="153" spans="1:8" ht="26.25" x14ac:dyDescent="0.25">
      <c r="A153" s="24">
        <v>77</v>
      </c>
      <c r="B153" s="222" t="s">
        <v>2635</v>
      </c>
      <c r="C153" s="142">
        <v>100000</v>
      </c>
      <c r="D153" s="142">
        <v>100000</v>
      </c>
      <c r="E153" s="348">
        <v>43098</v>
      </c>
      <c r="F153" s="346" t="s">
        <v>2636</v>
      </c>
      <c r="G153" s="242" t="s">
        <v>2116</v>
      </c>
      <c r="H153" s="67" t="s">
        <v>2587</v>
      </c>
    </row>
    <row r="154" spans="1:8" ht="51.75" x14ac:dyDescent="0.25">
      <c r="A154" s="24">
        <v>78</v>
      </c>
      <c r="B154" s="222" t="s">
        <v>2623</v>
      </c>
      <c r="C154" s="142">
        <v>8188</v>
      </c>
      <c r="D154" s="142">
        <v>8188</v>
      </c>
      <c r="E154" s="348">
        <v>43098</v>
      </c>
      <c r="F154" s="346" t="s">
        <v>2641</v>
      </c>
      <c r="G154" s="242" t="s">
        <v>2116</v>
      </c>
      <c r="H154" s="67" t="s">
        <v>2587</v>
      </c>
    </row>
    <row r="155" spans="1:8" ht="39" x14ac:dyDescent="0.25">
      <c r="A155" s="24">
        <v>79</v>
      </c>
      <c r="B155" s="222" t="s">
        <v>2644</v>
      </c>
      <c r="C155" s="243">
        <v>58000</v>
      </c>
      <c r="D155" s="243">
        <v>58000</v>
      </c>
      <c r="E155" s="294">
        <v>43206</v>
      </c>
      <c r="F155" s="346" t="s">
        <v>2645</v>
      </c>
      <c r="G155" s="242" t="s">
        <v>2116</v>
      </c>
      <c r="H155" s="67" t="s">
        <v>2646</v>
      </c>
    </row>
    <row r="156" spans="1:8" ht="39" x14ac:dyDescent="0.25">
      <c r="A156" s="24">
        <v>80</v>
      </c>
      <c r="B156" s="222" t="s">
        <v>2647</v>
      </c>
      <c r="C156" s="349">
        <v>83400</v>
      </c>
      <c r="D156" s="349">
        <v>83400</v>
      </c>
      <c r="E156" s="294">
        <v>43213</v>
      </c>
      <c r="F156" s="346" t="s">
        <v>2648</v>
      </c>
      <c r="G156" s="242" t="s">
        <v>2116</v>
      </c>
      <c r="H156" s="67" t="s">
        <v>2646</v>
      </c>
    </row>
    <row r="157" spans="1:8" ht="26.25" x14ac:dyDescent="0.25">
      <c r="A157" s="24">
        <v>81</v>
      </c>
      <c r="B157" s="350" t="s">
        <v>2649</v>
      </c>
      <c r="C157" s="349">
        <v>63900</v>
      </c>
      <c r="D157" s="349">
        <v>63900</v>
      </c>
      <c r="E157" s="294">
        <v>43213</v>
      </c>
      <c r="F157" s="242" t="s">
        <v>2116</v>
      </c>
      <c r="G157" s="242" t="s">
        <v>2116</v>
      </c>
      <c r="H157" s="67" t="s">
        <v>2646</v>
      </c>
    </row>
    <row r="158" spans="1:8" ht="26.25" x14ac:dyDescent="0.25">
      <c r="A158" s="24">
        <v>82</v>
      </c>
      <c r="B158" s="222" t="s">
        <v>2659</v>
      </c>
      <c r="C158" s="349">
        <v>150000</v>
      </c>
      <c r="D158" s="349">
        <v>150000</v>
      </c>
      <c r="E158" s="351">
        <v>43349</v>
      </c>
      <c r="F158" s="346" t="s">
        <v>2660</v>
      </c>
      <c r="G158" s="242" t="s">
        <v>2116</v>
      </c>
      <c r="H158" s="67" t="s">
        <v>2646</v>
      </c>
    </row>
    <row r="159" spans="1:8" ht="26.25" x14ac:dyDescent="0.25">
      <c r="A159" s="24">
        <v>83</v>
      </c>
      <c r="B159" s="222" t="s">
        <v>2661</v>
      </c>
      <c r="C159" s="349">
        <v>61400</v>
      </c>
      <c r="D159" s="349">
        <v>61400</v>
      </c>
      <c r="E159" s="351">
        <v>43349</v>
      </c>
      <c r="F159" s="346" t="s">
        <v>2662</v>
      </c>
      <c r="G159" s="242" t="s">
        <v>2116</v>
      </c>
      <c r="H159" s="67" t="s">
        <v>2646</v>
      </c>
    </row>
    <row r="160" spans="1:8" ht="26.25" x14ac:dyDescent="0.25">
      <c r="A160" s="24">
        <v>84</v>
      </c>
      <c r="B160" s="222" t="s">
        <v>2663</v>
      </c>
      <c r="C160" s="349">
        <v>398000</v>
      </c>
      <c r="D160" s="349">
        <v>398000</v>
      </c>
      <c r="E160" s="351">
        <v>43348</v>
      </c>
      <c r="F160" s="346" t="s">
        <v>2664</v>
      </c>
      <c r="G160" s="242" t="s">
        <v>2116</v>
      </c>
      <c r="H160" s="67" t="s">
        <v>2646</v>
      </c>
    </row>
    <row r="161" spans="1:8" ht="26.25" x14ac:dyDescent="0.25">
      <c r="A161" s="24">
        <v>85</v>
      </c>
      <c r="B161" s="222" t="s">
        <v>2665</v>
      </c>
      <c r="C161" s="349">
        <v>392000</v>
      </c>
      <c r="D161" s="349">
        <v>392000</v>
      </c>
      <c r="E161" s="351">
        <v>43340</v>
      </c>
      <c r="F161" s="346" t="s">
        <v>2666</v>
      </c>
      <c r="G161" s="242" t="s">
        <v>2116</v>
      </c>
      <c r="H161" s="67" t="s">
        <v>2646</v>
      </c>
    </row>
    <row r="162" spans="1:8" ht="25.5" x14ac:dyDescent="0.25">
      <c r="A162" s="24">
        <v>86</v>
      </c>
      <c r="B162" s="222" t="s">
        <v>2687</v>
      </c>
      <c r="C162" s="352">
        <v>272000</v>
      </c>
      <c r="D162" s="352">
        <v>272000</v>
      </c>
      <c r="E162" s="354">
        <v>43357</v>
      </c>
      <c r="F162" s="242" t="s">
        <v>2678</v>
      </c>
      <c r="G162" s="242" t="s">
        <v>2116</v>
      </c>
      <c r="H162" s="67" t="s">
        <v>2646</v>
      </c>
    </row>
    <row r="163" spans="1:8" ht="26.25" x14ac:dyDescent="0.25">
      <c r="A163" s="24">
        <v>87</v>
      </c>
      <c r="B163" s="222" t="s">
        <v>2688</v>
      </c>
      <c r="C163" s="352">
        <v>27800</v>
      </c>
      <c r="D163" s="352">
        <v>27800</v>
      </c>
      <c r="E163" s="354">
        <v>43367</v>
      </c>
      <c r="F163" s="346" t="s">
        <v>2689</v>
      </c>
      <c r="G163" s="242" t="s">
        <v>2116</v>
      </c>
      <c r="H163" s="67" t="s">
        <v>2646</v>
      </c>
    </row>
    <row r="164" spans="1:8" ht="38.25" x14ac:dyDescent="0.25">
      <c r="A164" s="24">
        <v>88</v>
      </c>
      <c r="B164" s="222" t="s">
        <v>2690</v>
      </c>
      <c r="C164" s="352">
        <v>156000</v>
      </c>
      <c r="D164" s="352">
        <v>156000</v>
      </c>
      <c r="E164" s="355">
        <v>43367</v>
      </c>
      <c r="F164" s="242" t="s">
        <v>2691</v>
      </c>
      <c r="G164" s="242" t="s">
        <v>2116</v>
      </c>
      <c r="H164" s="67" t="s">
        <v>2646</v>
      </c>
    </row>
    <row r="165" spans="1:8" ht="25.5" x14ac:dyDescent="0.25">
      <c r="A165" s="24">
        <v>89</v>
      </c>
      <c r="B165" s="222" t="s">
        <v>2692</v>
      </c>
      <c r="C165" s="352">
        <v>63500</v>
      </c>
      <c r="D165" s="352">
        <v>63500</v>
      </c>
      <c r="E165" s="355">
        <v>43367</v>
      </c>
      <c r="F165" s="242" t="s">
        <v>2691</v>
      </c>
      <c r="G165" s="242" t="s">
        <v>2116</v>
      </c>
      <c r="H165" s="67" t="s">
        <v>2646</v>
      </c>
    </row>
    <row r="166" spans="1:8" ht="38.25" x14ac:dyDescent="0.25">
      <c r="A166" s="24">
        <v>90</v>
      </c>
      <c r="B166" s="222" t="s">
        <v>2693</v>
      </c>
      <c r="C166" s="352">
        <v>28000</v>
      </c>
      <c r="D166" s="352">
        <v>28000</v>
      </c>
      <c r="E166" s="355">
        <v>43367</v>
      </c>
      <c r="F166" s="242" t="s">
        <v>2691</v>
      </c>
      <c r="G166" s="242" t="s">
        <v>2116</v>
      </c>
      <c r="H166" s="67" t="s">
        <v>2646</v>
      </c>
    </row>
    <row r="167" spans="1:8" ht="38.25" x14ac:dyDescent="0.25">
      <c r="A167" s="24">
        <v>91</v>
      </c>
      <c r="B167" s="222" t="s">
        <v>2694</v>
      </c>
      <c r="C167" s="352">
        <v>395000</v>
      </c>
      <c r="D167" s="352">
        <v>395000</v>
      </c>
      <c r="E167" s="355">
        <v>43367</v>
      </c>
      <c r="F167" s="242" t="s">
        <v>2695</v>
      </c>
      <c r="G167" s="242" t="s">
        <v>2116</v>
      </c>
      <c r="H167" s="67" t="s">
        <v>2646</v>
      </c>
    </row>
    <row r="168" spans="1:8" ht="25.5" x14ac:dyDescent="0.25">
      <c r="A168" s="24">
        <v>92</v>
      </c>
      <c r="B168" s="222" t="s">
        <v>2704</v>
      </c>
      <c r="C168" s="352">
        <v>50312</v>
      </c>
      <c r="D168" s="352">
        <v>50312</v>
      </c>
      <c r="E168" s="355">
        <v>43412</v>
      </c>
      <c r="F168" s="242" t="s">
        <v>2116</v>
      </c>
      <c r="G168" s="242" t="s">
        <v>2116</v>
      </c>
      <c r="H168" s="67" t="s">
        <v>2646</v>
      </c>
    </row>
    <row r="169" spans="1:8" ht="25.5" x14ac:dyDescent="0.25">
      <c r="A169" s="24">
        <v>93</v>
      </c>
      <c r="B169" s="296" t="s">
        <v>2712</v>
      </c>
      <c r="C169" s="356" t="s">
        <v>2713</v>
      </c>
      <c r="D169" s="356" t="s">
        <v>2713</v>
      </c>
      <c r="E169" s="357">
        <v>43464</v>
      </c>
      <c r="F169" s="242" t="s">
        <v>2714</v>
      </c>
      <c r="G169" s="242" t="s">
        <v>2116</v>
      </c>
      <c r="H169" s="67" t="s">
        <v>2709</v>
      </c>
    </row>
    <row r="170" spans="1:8" x14ac:dyDescent="0.25">
      <c r="A170" s="24"/>
      <c r="B170" s="317" t="s">
        <v>102</v>
      </c>
      <c r="C170" s="757">
        <f>SUM(C77:C169)</f>
        <v>4773726.12</v>
      </c>
      <c r="D170" s="757">
        <f>SUM(D77:D169)</f>
        <v>4170605.0599999996</v>
      </c>
      <c r="E170" s="753" t="s">
        <v>85</v>
      </c>
      <c r="F170" s="753" t="s">
        <v>85</v>
      </c>
      <c r="G170" s="753" t="s">
        <v>85</v>
      </c>
      <c r="H170" s="753" t="s">
        <v>85</v>
      </c>
    </row>
    <row r="171" spans="1:8" x14ac:dyDescent="0.25">
      <c r="A171" s="846" t="s">
        <v>5674</v>
      </c>
      <c r="B171" s="847"/>
      <c r="C171" s="847"/>
      <c r="D171" s="847"/>
      <c r="E171" s="847"/>
      <c r="F171" s="847"/>
      <c r="G171" s="847"/>
      <c r="H171" s="848"/>
    </row>
    <row r="172" spans="1:8" ht="25.5" x14ac:dyDescent="0.25">
      <c r="A172" s="32">
        <v>1</v>
      </c>
      <c r="B172" s="361" t="s">
        <v>5149</v>
      </c>
      <c r="C172" s="750">
        <v>5230</v>
      </c>
      <c r="D172" s="750">
        <v>5230</v>
      </c>
      <c r="E172" s="751">
        <v>40053</v>
      </c>
      <c r="F172" s="732"/>
      <c r="G172" s="616" t="s">
        <v>2116</v>
      </c>
      <c r="H172" s="601" t="s">
        <v>2725</v>
      </c>
    </row>
    <row r="173" spans="1:8" ht="25.5" x14ac:dyDescent="0.25">
      <c r="A173" s="32">
        <v>2</v>
      </c>
      <c r="B173" s="361" t="s">
        <v>5150</v>
      </c>
      <c r="C173" s="750">
        <v>11261</v>
      </c>
      <c r="D173" s="750">
        <v>11261</v>
      </c>
      <c r="E173" s="751">
        <v>40053</v>
      </c>
      <c r="F173" s="732"/>
      <c r="G173" s="616" t="s">
        <v>2116</v>
      </c>
      <c r="H173" s="601" t="s">
        <v>2725</v>
      </c>
    </row>
    <row r="174" spans="1:8" ht="25.5" x14ac:dyDescent="0.25">
      <c r="A174" s="32">
        <v>3</v>
      </c>
      <c r="B174" s="11" t="s">
        <v>5081</v>
      </c>
      <c r="C174" s="758">
        <v>6215</v>
      </c>
      <c r="D174" s="758">
        <v>6215</v>
      </c>
      <c r="E174" s="759">
        <v>41978</v>
      </c>
      <c r="F174" s="626"/>
      <c r="G174" s="597" t="s">
        <v>2116</v>
      </c>
      <c r="H174" s="37" t="s">
        <v>5166</v>
      </c>
    </row>
    <row r="175" spans="1:8" ht="25.5" x14ac:dyDescent="0.25">
      <c r="A175" s="32">
        <v>4</v>
      </c>
      <c r="B175" s="627" t="s">
        <v>5183</v>
      </c>
      <c r="C175" s="297">
        <v>11009</v>
      </c>
      <c r="D175" s="297">
        <v>11009</v>
      </c>
      <c r="E175" s="378" t="s">
        <v>5178</v>
      </c>
      <c r="F175" s="597" t="s">
        <v>2116</v>
      </c>
      <c r="G175" s="597" t="s">
        <v>2116</v>
      </c>
      <c r="H175" s="37" t="s">
        <v>5180</v>
      </c>
    </row>
    <row r="176" spans="1:8" ht="25.5" x14ac:dyDescent="0.25">
      <c r="A176" s="32">
        <v>5</v>
      </c>
      <c r="B176" s="361" t="s">
        <v>2724</v>
      </c>
      <c r="C176" s="362">
        <v>27278.13</v>
      </c>
      <c r="D176" s="362">
        <v>21216.44</v>
      </c>
      <c r="E176" s="241">
        <v>40536</v>
      </c>
      <c r="F176" s="363"/>
      <c r="G176" s="246" t="s">
        <v>2116</v>
      </c>
      <c r="H176" s="207" t="s">
        <v>2725</v>
      </c>
    </row>
    <row r="177" spans="1:8" x14ac:dyDescent="0.25">
      <c r="A177" s="24"/>
      <c r="B177" s="317" t="s">
        <v>102</v>
      </c>
      <c r="C177" s="757">
        <f>SUM(C172:C176)</f>
        <v>60993.130000000005</v>
      </c>
      <c r="D177" s="757">
        <f>SUM(D172:D176)</f>
        <v>54931.44</v>
      </c>
      <c r="E177" s="753" t="s">
        <v>85</v>
      </c>
      <c r="F177" s="753" t="s">
        <v>85</v>
      </c>
      <c r="G177" s="753" t="s">
        <v>85</v>
      </c>
      <c r="H177" s="753" t="s">
        <v>85</v>
      </c>
    </row>
    <row r="178" spans="1:8" x14ac:dyDescent="0.25">
      <c r="A178" s="833" t="s">
        <v>5675</v>
      </c>
      <c r="B178" s="833"/>
      <c r="C178" s="833"/>
      <c r="D178" s="833"/>
      <c r="E178" s="833"/>
      <c r="F178" s="833"/>
      <c r="G178" s="833"/>
      <c r="H178" s="833"/>
    </row>
    <row r="179" spans="1:8" ht="76.5" x14ac:dyDescent="0.25">
      <c r="A179" s="24">
        <v>1</v>
      </c>
      <c r="B179" s="249" t="s">
        <v>2732</v>
      </c>
      <c r="C179" s="286">
        <v>5200</v>
      </c>
      <c r="D179" s="286">
        <v>5200</v>
      </c>
      <c r="E179" s="244">
        <v>41263</v>
      </c>
      <c r="F179" s="52"/>
      <c r="G179" s="52" t="s">
        <v>2733</v>
      </c>
      <c r="H179" s="234" t="s">
        <v>2734</v>
      </c>
    </row>
    <row r="180" spans="1:8" x14ac:dyDescent="0.25">
      <c r="A180" s="24"/>
      <c r="B180" s="789" t="s">
        <v>82</v>
      </c>
      <c r="C180" s="797">
        <f>SUM(C179)</f>
        <v>5200</v>
      </c>
      <c r="D180" s="797">
        <f>SUM(D179)</f>
        <v>5200</v>
      </c>
      <c r="E180" s="13"/>
      <c r="F180" s="13"/>
      <c r="G180" s="13"/>
      <c r="H180" s="13"/>
    </row>
    <row r="181" spans="1:8" x14ac:dyDescent="0.25">
      <c r="A181" s="834" t="s">
        <v>5710</v>
      </c>
      <c r="B181" s="838"/>
      <c r="C181" s="838"/>
      <c r="D181" s="838"/>
      <c r="E181" s="838"/>
      <c r="F181" s="838"/>
      <c r="G181" s="838"/>
      <c r="H181" s="839"/>
    </row>
    <row r="182" spans="1:8" ht="25.5" x14ac:dyDescent="0.25">
      <c r="A182" s="32">
        <v>1</v>
      </c>
      <c r="B182" s="11" t="s">
        <v>5186</v>
      </c>
      <c r="C182" s="760">
        <v>6673</v>
      </c>
      <c r="D182" s="760">
        <v>6673</v>
      </c>
      <c r="E182" s="751">
        <v>42310</v>
      </c>
      <c r="F182" s="732"/>
      <c r="G182" s="616" t="s">
        <v>2116</v>
      </c>
      <c r="H182" s="37" t="s">
        <v>2748</v>
      </c>
    </row>
    <row r="183" spans="1:8" ht="25.5" x14ac:dyDescent="0.25">
      <c r="A183" s="32">
        <v>2</v>
      </c>
      <c r="B183" s="239" t="s">
        <v>2743</v>
      </c>
      <c r="C183" s="240">
        <v>61000</v>
      </c>
      <c r="D183" s="109">
        <v>3049.98</v>
      </c>
      <c r="E183" s="241">
        <v>41211</v>
      </c>
      <c r="F183" s="363"/>
      <c r="G183" s="242" t="s">
        <v>2116</v>
      </c>
      <c r="H183" s="234" t="s">
        <v>2744</v>
      </c>
    </row>
    <row r="184" spans="1:8" ht="25.5" x14ac:dyDescent="0.25">
      <c r="A184" s="32">
        <v>3</v>
      </c>
      <c r="B184" s="239" t="s">
        <v>2745</v>
      </c>
      <c r="C184" s="240">
        <v>99000</v>
      </c>
      <c r="D184" s="109">
        <v>4950</v>
      </c>
      <c r="E184" s="241">
        <v>41211</v>
      </c>
      <c r="F184" s="363"/>
      <c r="G184" s="242" t="s">
        <v>2116</v>
      </c>
      <c r="H184" s="234" t="s">
        <v>2744</v>
      </c>
    </row>
    <row r="185" spans="1:8" ht="25.5" x14ac:dyDescent="0.25">
      <c r="A185" s="32">
        <v>4</v>
      </c>
      <c r="B185" s="366" t="s">
        <v>2746</v>
      </c>
      <c r="C185" s="367">
        <v>8500</v>
      </c>
      <c r="D185" s="368">
        <v>8500</v>
      </c>
      <c r="E185" s="369" t="s">
        <v>2747</v>
      </c>
      <c r="F185" s="363"/>
      <c r="G185" s="242"/>
      <c r="H185" s="52" t="s">
        <v>2748</v>
      </c>
    </row>
    <row r="186" spans="1:8" x14ac:dyDescent="0.25">
      <c r="A186" s="32"/>
      <c r="B186" s="364" t="s">
        <v>102</v>
      </c>
      <c r="C186" s="743">
        <f>SUM(C182:C185)</f>
        <v>175173</v>
      </c>
      <c r="D186" s="743">
        <f>SUM(D182:D185)</f>
        <v>23172.98</v>
      </c>
      <c r="E186" s="753" t="s">
        <v>85</v>
      </c>
      <c r="F186" s="753" t="s">
        <v>85</v>
      </c>
      <c r="G186" s="753" t="s">
        <v>85</v>
      </c>
      <c r="H186" s="753" t="s">
        <v>85</v>
      </c>
    </row>
    <row r="187" spans="1:8" x14ac:dyDescent="0.25">
      <c r="A187" s="834" t="s">
        <v>5711</v>
      </c>
      <c r="B187" s="838"/>
      <c r="C187" s="838"/>
      <c r="D187" s="838"/>
      <c r="E187" s="838"/>
      <c r="F187" s="838"/>
      <c r="G187" s="838"/>
      <c r="H187" s="839"/>
    </row>
    <row r="188" spans="1:8" x14ac:dyDescent="0.25">
      <c r="A188" s="24"/>
      <c r="B188" s="762" t="s">
        <v>85</v>
      </c>
      <c r="C188" s="762" t="s">
        <v>85</v>
      </c>
      <c r="D188" s="762" t="s">
        <v>85</v>
      </c>
      <c r="E188" s="762" t="s">
        <v>85</v>
      </c>
      <c r="F188" s="762" t="s">
        <v>85</v>
      </c>
      <c r="G188" s="762" t="s">
        <v>85</v>
      </c>
      <c r="H188" s="762" t="s">
        <v>85</v>
      </c>
    </row>
    <row r="189" spans="1:8" x14ac:dyDescent="0.25">
      <c r="A189" s="24"/>
      <c r="B189" s="30" t="s">
        <v>102</v>
      </c>
      <c r="C189" s="762" t="s">
        <v>85</v>
      </c>
      <c r="D189" s="762" t="s">
        <v>85</v>
      </c>
      <c r="E189" s="762" t="s">
        <v>85</v>
      </c>
      <c r="F189" s="753" t="s">
        <v>85</v>
      </c>
      <c r="G189" s="753" t="s">
        <v>85</v>
      </c>
      <c r="H189" s="753" t="s">
        <v>85</v>
      </c>
    </row>
    <row r="190" spans="1:8" ht="27.75" customHeight="1" x14ac:dyDescent="0.25">
      <c r="A190" s="834" t="s">
        <v>5700</v>
      </c>
      <c r="B190" s="838"/>
      <c r="C190" s="838"/>
      <c r="D190" s="838"/>
      <c r="E190" s="838"/>
      <c r="F190" s="838"/>
      <c r="G190" s="838"/>
      <c r="H190" s="839"/>
    </row>
    <row r="191" spans="1:8" ht="27.75" customHeight="1" x14ac:dyDescent="0.25">
      <c r="A191" s="634">
        <v>1</v>
      </c>
      <c r="B191" s="222" t="s">
        <v>2942</v>
      </c>
      <c r="C191" s="352">
        <v>21999</v>
      </c>
      <c r="D191" s="352">
        <v>21999</v>
      </c>
      <c r="E191" s="211">
        <v>43095</v>
      </c>
      <c r="F191" s="346" t="s">
        <v>2943</v>
      </c>
      <c r="G191" s="346" t="s">
        <v>2116</v>
      </c>
      <c r="H191" s="798" t="s">
        <v>2921</v>
      </c>
    </row>
    <row r="192" spans="1:8" x14ac:dyDescent="0.25">
      <c r="A192" s="24"/>
      <c r="B192" s="48" t="s">
        <v>102</v>
      </c>
      <c r="C192" s="799">
        <f>SUM(C191)</f>
        <v>21999</v>
      </c>
      <c r="D192" s="799">
        <f>SUM(D191)</f>
        <v>21999</v>
      </c>
      <c r="E192" s="400" t="s">
        <v>85</v>
      </c>
      <c r="F192" s="400" t="s">
        <v>85</v>
      </c>
      <c r="G192" s="400" t="s">
        <v>85</v>
      </c>
      <c r="H192" s="400" t="s">
        <v>85</v>
      </c>
    </row>
    <row r="193" spans="1:8" ht="31.5" customHeight="1" x14ac:dyDescent="0.25">
      <c r="A193" s="833" t="s">
        <v>5679</v>
      </c>
      <c r="B193" s="833"/>
      <c r="C193" s="833"/>
      <c r="D193" s="833"/>
      <c r="E193" s="833"/>
      <c r="F193" s="833"/>
      <c r="G193" s="833"/>
      <c r="H193" s="833"/>
    </row>
    <row r="194" spans="1:8" ht="25.5" customHeight="1" x14ac:dyDescent="0.25">
      <c r="A194" s="634">
        <v>1</v>
      </c>
      <c r="B194" s="235" t="s">
        <v>3042</v>
      </c>
      <c r="C194" s="258">
        <v>19990</v>
      </c>
      <c r="D194" s="258">
        <v>19990</v>
      </c>
      <c r="E194" s="237">
        <v>42667</v>
      </c>
      <c r="F194" s="398" t="s">
        <v>3043</v>
      </c>
      <c r="G194" s="346" t="s">
        <v>2116</v>
      </c>
      <c r="H194" s="798" t="s">
        <v>3018</v>
      </c>
    </row>
    <row r="195" spans="1:8" ht="26.25" x14ac:dyDescent="0.25">
      <c r="A195" s="634">
        <v>2</v>
      </c>
      <c r="B195" s="235" t="s">
        <v>3044</v>
      </c>
      <c r="C195" s="258">
        <v>8990</v>
      </c>
      <c r="D195" s="258">
        <v>8990</v>
      </c>
      <c r="E195" s="237">
        <v>42667</v>
      </c>
      <c r="F195" s="346" t="s">
        <v>2116</v>
      </c>
      <c r="G195" s="346" t="s">
        <v>2116</v>
      </c>
      <c r="H195" s="798" t="s">
        <v>3018</v>
      </c>
    </row>
    <row r="196" spans="1:8" ht="51.75" x14ac:dyDescent="0.25">
      <c r="A196" s="634">
        <v>3</v>
      </c>
      <c r="B196" s="386" t="s">
        <v>3082</v>
      </c>
      <c r="C196" s="552">
        <v>25999</v>
      </c>
      <c r="D196" s="552">
        <v>25999</v>
      </c>
      <c r="E196" s="276">
        <v>43068</v>
      </c>
      <c r="F196" s="398" t="s">
        <v>3083</v>
      </c>
      <c r="G196" s="242" t="s">
        <v>2116</v>
      </c>
      <c r="H196" s="798" t="s">
        <v>371</v>
      </c>
    </row>
    <row r="197" spans="1:8" x14ac:dyDescent="0.25">
      <c r="A197" s="634"/>
      <c r="B197" s="733" t="s">
        <v>4778</v>
      </c>
      <c r="C197" s="592">
        <f>SUM(C194:C196)</f>
        <v>54979</v>
      </c>
      <c r="D197" s="592">
        <f>SUM(D194:D196)</f>
        <v>54979</v>
      </c>
      <c r="E197" s="736"/>
      <c r="F197" s="736"/>
      <c r="G197" s="736"/>
      <c r="H197" s="736"/>
    </row>
    <row r="198" spans="1:8" x14ac:dyDescent="0.25">
      <c r="A198" s="834" t="s">
        <v>5680</v>
      </c>
      <c r="B198" s="838"/>
      <c r="C198" s="838"/>
      <c r="D198" s="838"/>
      <c r="E198" s="838"/>
      <c r="F198" s="838"/>
      <c r="G198" s="838"/>
      <c r="H198" s="839"/>
    </row>
    <row r="199" spans="1:8" x14ac:dyDescent="0.25">
      <c r="A199" s="634"/>
      <c r="B199" s="737" t="s">
        <v>85</v>
      </c>
      <c r="C199" s="737" t="s">
        <v>85</v>
      </c>
      <c r="D199" s="737" t="s">
        <v>85</v>
      </c>
      <c r="E199" s="737" t="s">
        <v>85</v>
      </c>
      <c r="F199" s="737" t="s">
        <v>85</v>
      </c>
      <c r="G199" s="737" t="s">
        <v>85</v>
      </c>
      <c r="H199" s="737" t="s">
        <v>85</v>
      </c>
    </row>
    <row r="200" spans="1:8" x14ac:dyDescent="0.25">
      <c r="A200" s="24"/>
      <c r="B200" s="733" t="s">
        <v>102</v>
      </c>
      <c r="C200" s="737" t="s">
        <v>85</v>
      </c>
      <c r="D200" s="737" t="s">
        <v>85</v>
      </c>
      <c r="E200" s="737" t="s">
        <v>85</v>
      </c>
      <c r="F200" s="737" t="s">
        <v>85</v>
      </c>
      <c r="G200" s="737" t="s">
        <v>85</v>
      </c>
      <c r="H200" s="737" t="s">
        <v>85</v>
      </c>
    </row>
    <row r="201" spans="1:8" x14ac:dyDescent="0.25">
      <c r="A201" s="834" t="s">
        <v>5681</v>
      </c>
      <c r="B201" s="838"/>
      <c r="C201" s="838"/>
      <c r="D201" s="838"/>
      <c r="E201" s="838"/>
      <c r="F201" s="838"/>
      <c r="G201" s="838"/>
      <c r="H201" s="839"/>
    </row>
    <row r="202" spans="1:8" x14ac:dyDescent="0.25">
      <c r="A202" s="634"/>
      <c r="B202" s="400" t="s">
        <v>85</v>
      </c>
      <c r="C202" s="400" t="s">
        <v>85</v>
      </c>
      <c r="D202" s="400" t="s">
        <v>85</v>
      </c>
      <c r="E202" s="400" t="s">
        <v>85</v>
      </c>
      <c r="F202" s="400" t="s">
        <v>85</v>
      </c>
      <c r="G202" s="400" t="s">
        <v>85</v>
      </c>
      <c r="H202" s="400" t="s">
        <v>85</v>
      </c>
    </row>
    <row r="203" spans="1:8" x14ac:dyDescent="0.25">
      <c r="A203" s="733"/>
      <c r="B203" s="642" t="s">
        <v>102</v>
      </c>
      <c r="C203" s="400" t="s">
        <v>85</v>
      </c>
      <c r="D203" s="400" t="s">
        <v>85</v>
      </c>
      <c r="E203" s="400" t="s">
        <v>85</v>
      </c>
      <c r="F203" s="400" t="s">
        <v>85</v>
      </c>
      <c r="G203" s="400" t="s">
        <v>85</v>
      </c>
      <c r="H203" s="400" t="s">
        <v>85</v>
      </c>
    </row>
    <row r="204" spans="1:8" x14ac:dyDescent="0.25">
      <c r="A204" s="834" t="s">
        <v>5682</v>
      </c>
      <c r="B204" s="838"/>
      <c r="C204" s="838"/>
      <c r="D204" s="838"/>
      <c r="E204" s="838"/>
      <c r="F204" s="838"/>
      <c r="G204" s="838"/>
      <c r="H204" s="839"/>
    </row>
    <row r="205" spans="1:8" x14ac:dyDescent="0.25">
      <c r="A205" s="24"/>
      <c r="B205" s="400" t="s">
        <v>85</v>
      </c>
      <c r="C205" s="400" t="s">
        <v>85</v>
      </c>
      <c r="D205" s="400" t="s">
        <v>85</v>
      </c>
      <c r="E205" s="400" t="s">
        <v>85</v>
      </c>
      <c r="F205" s="400" t="s">
        <v>85</v>
      </c>
      <c r="G205" s="400" t="s">
        <v>85</v>
      </c>
      <c r="H205" s="400" t="s">
        <v>85</v>
      </c>
    </row>
    <row r="206" spans="1:8" x14ac:dyDescent="0.25">
      <c r="A206" s="24"/>
      <c r="B206" s="30" t="s">
        <v>102</v>
      </c>
      <c r="C206" s="400" t="s">
        <v>85</v>
      </c>
      <c r="D206" s="400" t="s">
        <v>85</v>
      </c>
      <c r="E206" s="400" t="s">
        <v>85</v>
      </c>
      <c r="F206" s="400" t="s">
        <v>85</v>
      </c>
      <c r="G206" s="400" t="s">
        <v>85</v>
      </c>
      <c r="H206" s="400" t="s">
        <v>85</v>
      </c>
    </row>
    <row r="207" spans="1:8" x14ac:dyDescent="0.25">
      <c r="A207" s="834" t="s">
        <v>5712</v>
      </c>
      <c r="B207" s="838"/>
      <c r="C207" s="838"/>
      <c r="D207" s="838"/>
      <c r="E207" s="838"/>
      <c r="F207" s="838"/>
      <c r="G207" s="838"/>
      <c r="H207" s="839"/>
    </row>
    <row r="208" spans="1:8" x14ac:dyDescent="0.25">
      <c r="A208" s="32"/>
      <c r="B208" s="738" t="s">
        <v>85</v>
      </c>
      <c r="C208" s="738" t="s">
        <v>85</v>
      </c>
      <c r="D208" s="738" t="s">
        <v>85</v>
      </c>
      <c r="E208" s="738" t="s">
        <v>85</v>
      </c>
      <c r="F208" s="738" t="s">
        <v>85</v>
      </c>
      <c r="G208" s="738" t="s">
        <v>85</v>
      </c>
      <c r="H208" s="738" t="s">
        <v>85</v>
      </c>
    </row>
    <row r="209" spans="1:8" x14ac:dyDescent="0.25">
      <c r="A209" s="24"/>
      <c r="B209" s="364" t="s">
        <v>102</v>
      </c>
      <c r="C209" s="738" t="s">
        <v>85</v>
      </c>
      <c r="D209" s="738" t="s">
        <v>85</v>
      </c>
      <c r="E209" s="738" t="s">
        <v>85</v>
      </c>
      <c r="F209" s="738" t="s">
        <v>85</v>
      </c>
      <c r="G209" s="738" t="s">
        <v>85</v>
      </c>
      <c r="H209" s="738" t="s">
        <v>85</v>
      </c>
    </row>
    <row r="210" spans="1:8" ht="16.5" customHeight="1" x14ac:dyDescent="0.25">
      <c r="A210" s="834" t="s">
        <v>5684</v>
      </c>
      <c r="B210" s="838"/>
      <c r="C210" s="838"/>
      <c r="D210" s="838"/>
      <c r="E210" s="838"/>
      <c r="F210" s="838"/>
      <c r="G210" s="838"/>
      <c r="H210" s="839"/>
    </row>
    <row r="211" spans="1:8" ht="26.25" x14ac:dyDescent="0.25">
      <c r="A211" s="24">
        <v>1</v>
      </c>
      <c r="B211" s="239" t="s">
        <v>3330</v>
      </c>
      <c r="C211" s="345">
        <v>5100</v>
      </c>
      <c r="D211" s="345">
        <v>5100</v>
      </c>
      <c r="E211" s="241">
        <v>40327</v>
      </c>
      <c r="F211" s="67"/>
      <c r="G211" s="242" t="s">
        <v>2116</v>
      </c>
      <c r="H211" s="534" t="s">
        <v>3329</v>
      </c>
    </row>
    <row r="212" spans="1:8" ht="26.25" x14ac:dyDescent="0.25">
      <c r="A212" s="793">
        <v>2</v>
      </c>
      <c r="B212" s="235" t="s">
        <v>3352</v>
      </c>
      <c r="C212" s="236">
        <v>83485.16</v>
      </c>
      <c r="D212" s="236">
        <v>83485.16</v>
      </c>
      <c r="E212" s="237">
        <v>42354</v>
      </c>
      <c r="F212" s="438"/>
      <c r="G212" s="242" t="s">
        <v>2116</v>
      </c>
      <c r="H212" s="432" t="s">
        <v>3346</v>
      </c>
    </row>
    <row r="213" spans="1:8" ht="26.25" x14ac:dyDescent="0.25">
      <c r="A213" s="24">
        <v>3</v>
      </c>
      <c r="B213" s="235" t="s">
        <v>3353</v>
      </c>
      <c r="C213" s="236">
        <v>17391.75</v>
      </c>
      <c r="D213" s="236">
        <v>17391.75</v>
      </c>
      <c r="E213" s="237">
        <v>42354</v>
      </c>
      <c r="F213" s="438"/>
      <c r="G213" s="242" t="s">
        <v>2116</v>
      </c>
      <c r="H213" s="432" t="s">
        <v>3346</v>
      </c>
    </row>
    <row r="214" spans="1:8" ht="26.25" x14ac:dyDescent="0.25">
      <c r="A214" s="793">
        <v>4</v>
      </c>
      <c r="B214" s="235" t="s">
        <v>3353</v>
      </c>
      <c r="C214" s="236">
        <v>17391.75</v>
      </c>
      <c r="D214" s="236">
        <v>17391.75</v>
      </c>
      <c r="E214" s="237">
        <v>42354</v>
      </c>
      <c r="F214" s="438"/>
      <c r="G214" s="242" t="s">
        <v>2116</v>
      </c>
      <c r="H214" s="432" t="s">
        <v>3346</v>
      </c>
    </row>
    <row r="215" spans="1:8" ht="38.25" x14ac:dyDescent="0.25">
      <c r="A215" s="24">
        <v>5</v>
      </c>
      <c r="B215" s="235" t="s">
        <v>3354</v>
      </c>
      <c r="C215" s="236">
        <v>29618.35</v>
      </c>
      <c r="D215" s="236">
        <v>29618.35</v>
      </c>
      <c r="E215" s="237">
        <v>42354</v>
      </c>
      <c r="F215" s="438"/>
      <c r="G215" s="242" t="s">
        <v>2116</v>
      </c>
      <c r="H215" s="432" t="s">
        <v>3346</v>
      </c>
    </row>
    <row r="216" spans="1:8" ht="38.25" x14ac:dyDescent="0.25">
      <c r="A216" s="793">
        <v>6</v>
      </c>
      <c r="B216" s="235" t="s">
        <v>3354</v>
      </c>
      <c r="C216" s="236">
        <v>29618.35</v>
      </c>
      <c r="D216" s="236">
        <v>29618.35</v>
      </c>
      <c r="E216" s="237">
        <v>42354</v>
      </c>
      <c r="F216" s="438"/>
      <c r="G216" s="242" t="s">
        <v>2116</v>
      </c>
      <c r="H216" s="432" t="s">
        <v>3346</v>
      </c>
    </row>
    <row r="217" spans="1:8" ht="26.25" x14ac:dyDescent="0.25">
      <c r="A217" s="24">
        <v>7</v>
      </c>
      <c r="B217" s="235" t="s">
        <v>3355</v>
      </c>
      <c r="C217" s="236">
        <v>6957.1</v>
      </c>
      <c r="D217" s="236">
        <v>6957.1</v>
      </c>
      <c r="E217" s="237">
        <v>42354</v>
      </c>
      <c r="F217" s="438"/>
      <c r="G217" s="242" t="s">
        <v>2116</v>
      </c>
      <c r="H217" s="432" t="s">
        <v>3346</v>
      </c>
    </row>
    <row r="218" spans="1:8" ht="26.25" x14ac:dyDescent="0.25">
      <c r="A218" s="793">
        <v>8</v>
      </c>
      <c r="B218" s="235" t="s">
        <v>3356</v>
      </c>
      <c r="C218" s="236">
        <v>21856.16</v>
      </c>
      <c r="D218" s="236">
        <v>21856.16</v>
      </c>
      <c r="E218" s="237">
        <v>42354</v>
      </c>
      <c r="F218" s="438"/>
      <c r="G218" s="242" t="s">
        <v>2116</v>
      </c>
      <c r="H218" s="432" t="s">
        <v>3346</v>
      </c>
    </row>
    <row r="219" spans="1:8" ht="26.25" x14ac:dyDescent="0.25">
      <c r="A219" s="24">
        <v>9</v>
      </c>
      <c r="B219" s="235" t="s">
        <v>3356</v>
      </c>
      <c r="C219" s="236">
        <v>21856.16</v>
      </c>
      <c r="D219" s="236">
        <v>21856.16</v>
      </c>
      <c r="E219" s="237">
        <v>42354</v>
      </c>
      <c r="F219" s="438"/>
      <c r="G219" s="242" t="s">
        <v>2116</v>
      </c>
      <c r="H219" s="432" t="s">
        <v>3346</v>
      </c>
    </row>
    <row r="220" spans="1:8" ht="51" x14ac:dyDescent="0.25">
      <c r="A220" s="793">
        <v>10</v>
      </c>
      <c r="B220" s="235" t="s">
        <v>3357</v>
      </c>
      <c r="C220" s="236">
        <v>30128.79</v>
      </c>
      <c r="D220" s="236">
        <v>30128.79</v>
      </c>
      <c r="E220" s="237">
        <v>42354</v>
      </c>
      <c r="F220" s="438"/>
      <c r="G220" s="242" t="s">
        <v>2116</v>
      </c>
      <c r="H220" s="432" t="s">
        <v>3346</v>
      </c>
    </row>
    <row r="221" spans="1:8" x14ac:dyDescent="0.25">
      <c r="A221" s="29"/>
      <c r="B221" s="763" t="s">
        <v>102</v>
      </c>
      <c r="C221" s="740">
        <f>SUM(C211:C220)</f>
        <v>263403.57</v>
      </c>
      <c r="D221" s="740">
        <f>SUM(D211:D220)</f>
        <v>263403.57</v>
      </c>
      <c r="E221" s="6"/>
      <c r="F221" s="6"/>
      <c r="G221" s="6"/>
      <c r="H221" s="6"/>
    </row>
    <row r="222" spans="1:8" x14ac:dyDescent="0.25">
      <c r="A222" s="834" t="s">
        <v>5713</v>
      </c>
      <c r="B222" s="838"/>
      <c r="C222" s="838"/>
      <c r="D222" s="838"/>
      <c r="E222" s="838"/>
      <c r="F222" s="838"/>
      <c r="G222" s="838"/>
      <c r="H222" s="839"/>
    </row>
    <row r="223" spans="1:8" x14ac:dyDescent="0.25">
      <c r="A223" s="24">
        <v>1</v>
      </c>
      <c r="B223" s="450" t="s">
        <v>5272</v>
      </c>
      <c r="C223" s="315">
        <v>7650</v>
      </c>
      <c r="D223" s="315">
        <v>7650</v>
      </c>
      <c r="E223" s="662" t="s">
        <v>5273</v>
      </c>
      <c r="F223" s="75"/>
      <c r="G223" s="764" t="s">
        <v>80</v>
      </c>
      <c r="H223" s="75" t="s">
        <v>3364</v>
      </c>
    </row>
    <row r="224" spans="1:8" x14ac:dyDescent="0.25">
      <c r="A224" s="24">
        <v>2</v>
      </c>
      <c r="B224" s="235" t="s">
        <v>5277</v>
      </c>
      <c r="C224" s="578">
        <v>6100</v>
      </c>
      <c r="D224" s="578">
        <v>6100</v>
      </c>
      <c r="E224" s="579">
        <v>40464</v>
      </c>
      <c r="F224" s="453"/>
      <c r="G224" s="764" t="s">
        <v>80</v>
      </c>
      <c r="H224" s="75" t="s">
        <v>3394</v>
      </c>
    </row>
    <row r="225" spans="1:8" x14ac:dyDescent="0.25">
      <c r="A225" s="24">
        <v>3</v>
      </c>
      <c r="B225" s="235" t="s">
        <v>5278</v>
      </c>
      <c r="C225" s="578">
        <v>6900</v>
      </c>
      <c r="D225" s="578">
        <v>6900</v>
      </c>
      <c r="E225" s="579">
        <v>40905</v>
      </c>
      <c r="F225" s="453"/>
      <c r="G225" s="764" t="s">
        <v>80</v>
      </c>
      <c r="H225" s="75" t="s">
        <v>3394</v>
      </c>
    </row>
    <row r="226" spans="1:8" ht="26.25" x14ac:dyDescent="0.25">
      <c r="A226" s="24">
        <v>4</v>
      </c>
      <c r="B226" s="90" t="s">
        <v>5289</v>
      </c>
      <c r="C226" s="578">
        <v>6900</v>
      </c>
      <c r="D226" s="578">
        <v>6900</v>
      </c>
      <c r="E226" s="579">
        <v>41971</v>
      </c>
      <c r="F226" s="62"/>
      <c r="G226" s="764" t="s">
        <v>80</v>
      </c>
      <c r="H226" s="75" t="s">
        <v>3478</v>
      </c>
    </row>
    <row r="227" spans="1:8" ht="26.25" x14ac:dyDescent="0.25">
      <c r="A227" s="24">
        <v>5</v>
      </c>
      <c r="B227" s="90" t="s">
        <v>3528</v>
      </c>
      <c r="C227" s="578">
        <v>6900</v>
      </c>
      <c r="D227" s="578">
        <v>6900</v>
      </c>
      <c r="E227" s="579">
        <v>40466</v>
      </c>
      <c r="F227" s="62"/>
      <c r="G227" s="764" t="s">
        <v>80</v>
      </c>
      <c r="H227" s="75" t="s">
        <v>3478</v>
      </c>
    </row>
    <row r="228" spans="1:8" ht="26.25" x14ac:dyDescent="0.25">
      <c r="A228" s="24">
        <v>6</v>
      </c>
      <c r="B228" s="478" t="s">
        <v>5303</v>
      </c>
      <c r="C228" s="670">
        <v>6900</v>
      </c>
      <c r="D228" s="669">
        <v>6900</v>
      </c>
      <c r="E228" s="579">
        <v>41971</v>
      </c>
      <c r="F228" s="764" t="s">
        <v>80</v>
      </c>
      <c r="G228" s="764" t="s">
        <v>80</v>
      </c>
      <c r="H228" s="75" t="s">
        <v>3496</v>
      </c>
    </row>
    <row r="229" spans="1:8" x14ac:dyDescent="0.25">
      <c r="A229" s="24">
        <v>7</v>
      </c>
      <c r="B229" s="235" t="s">
        <v>2712</v>
      </c>
      <c r="C229" s="236">
        <v>19650</v>
      </c>
      <c r="D229" s="236">
        <v>3930</v>
      </c>
      <c r="E229" s="237">
        <v>40178</v>
      </c>
      <c r="F229" s="446"/>
      <c r="G229" s="445" t="s">
        <v>80</v>
      </c>
      <c r="H229" s="432" t="s">
        <v>3394</v>
      </c>
    </row>
    <row r="230" spans="1:8" ht="51" x14ac:dyDescent="0.25">
      <c r="A230" s="24">
        <v>8</v>
      </c>
      <c r="B230" s="386" t="s">
        <v>2600</v>
      </c>
      <c r="C230" s="274">
        <v>6999</v>
      </c>
      <c r="D230" s="274">
        <v>6999</v>
      </c>
      <c r="E230" s="211">
        <v>43039</v>
      </c>
      <c r="F230" s="67" t="s">
        <v>3523</v>
      </c>
      <c r="G230" s="242" t="s">
        <v>2116</v>
      </c>
      <c r="H230" s="75" t="s">
        <v>3496</v>
      </c>
    </row>
    <row r="231" spans="1:8" x14ac:dyDescent="0.25">
      <c r="A231" s="24"/>
      <c r="B231" s="673" t="s">
        <v>115</v>
      </c>
      <c r="C231" s="743">
        <f>SUM(C223:C230)</f>
        <v>67999</v>
      </c>
      <c r="D231" s="743">
        <f>SUM(D223:D230)</f>
        <v>52279</v>
      </c>
      <c r="E231" s="30"/>
      <c r="F231" s="30"/>
      <c r="G231" s="30"/>
      <c r="H231" s="30"/>
    </row>
    <row r="232" spans="1:8" ht="19.5" customHeight="1" x14ac:dyDescent="0.25">
      <c r="A232" s="834" t="s">
        <v>5686</v>
      </c>
      <c r="B232" s="838"/>
      <c r="C232" s="838"/>
      <c r="D232" s="838"/>
      <c r="E232" s="838"/>
      <c r="F232" s="838"/>
      <c r="G232" s="838"/>
      <c r="H232" s="839"/>
    </row>
    <row r="233" spans="1:8" ht="25.5" x14ac:dyDescent="0.25">
      <c r="A233" s="24">
        <v>1</v>
      </c>
      <c r="B233" s="470" t="s">
        <v>5324</v>
      </c>
      <c r="C233" s="56">
        <v>7762.2</v>
      </c>
      <c r="D233" s="767">
        <v>7762.2</v>
      </c>
      <c r="E233" s="129">
        <v>38777</v>
      </c>
      <c r="F233" s="37"/>
      <c r="G233" s="597" t="s">
        <v>2116</v>
      </c>
      <c r="H233" s="577" t="s">
        <v>3560</v>
      </c>
    </row>
    <row r="234" spans="1:8" ht="26.25" x14ac:dyDescent="0.25">
      <c r="A234" s="24">
        <v>2</v>
      </c>
      <c r="B234" s="239" t="s">
        <v>3569</v>
      </c>
      <c r="C234" s="345">
        <v>5000</v>
      </c>
      <c r="D234" s="345">
        <v>5000</v>
      </c>
      <c r="E234" s="241">
        <v>40816</v>
      </c>
      <c r="F234" s="373"/>
      <c r="G234" s="242" t="s">
        <v>2116</v>
      </c>
      <c r="H234" s="534" t="s">
        <v>3568</v>
      </c>
    </row>
    <row r="235" spans="1:8" ht="26.25" x14ac:dyDescent="0.25">
      <c r="A235" s="24">
        <v>3</v>
      </c>
      <c r="B235" s="419" t="s">
        <v>3594</v>
      </c>
      <c r="C235" s="273">
        <v>15000</v>
      </c>
      <c r="D235" s="273">
        <v>15000</v>
      </c>
      <c r="E235" s="302">
        <v>41785</v>
      </c>
      <c r="F235" s="67"/>
      <c r="G235" s="246" t="s">
        <v>2116</v>
      </c>
      <c r="H235" s="534" t="s">
        <v>3591</v>
      </c>
    </row>
    <row r="236" spans="1:8" ht="25.5" x14ac:dyDescent="0.25">
      <c r="A236" s="24">
        <v>4</v>
      </c>
      <c r="B236" s="222" t="s">
        <v>2600</v>
      </c>
      <c r="C236" s="142">
        <v>6999</v>
      </c>
      <c r="D236" s="142">
        <v>6999</v>
      </c>
      <c r="E236" s="302">
        <v>43039</v>
      </c>
      <c r="F236" s="246" t="s">
        <v>2116</v>
      </c>
      <c r="G236" s="246" t="s">
        <v>2116</v>
      </c>
      <c r="H236" s="37" t="s">
        <v>3606</v>
      </c>
    </row>
    <row r="237" spans="1:8" x14ac:dyDescent="0.25">
      <c r="A237" s="32"/>
      <c r="B237" s="677" t="s">
        <v>102</v>
      </c>
      <c r="C237" s="768">
        <f>SUM(C233:C233)</f>
        <v>7762.2</v>
      </c>
      <c r="D237" s="768">
        <f>SUM(D233:D233)</f>
        <v>7762.2</v>
      </c>
      <c r="E237" s="606" t="s">
        <v>85</v>
      </c>
      <c r="F237" s="606" t="s">
        <v>85</v>
      </c>
      <c r="G237" s="606" t="s">
        <v>85</v>
      </c>
      <c r="H237" s="606" t="s">
        <v>85</v>
      </c>
    </row>
    <row r="238" spans="1:8" x14ac:dyDescent="0.25">
      <c r="A238" s="834" t="s">
        <v>5714</v>
      </c>
      <c r="B238" s="838"/>
      <c r="C238" s="838"/>
      <c r="D238" s="838"/>
      <c r="E238" s="838"/>
      <c r="F238" s="838"/>
      <c r="G238" s="838"/>
      <c r="H238" s="839"/>
    </row>
    <row r="239" spans="1:8" ht="25.5" x14ac:dyDescent="0.25">
      <c r="A239" s="32">
        <v>1</v>
      </c>
      <c r="B239" s="235" t="s">
        <v>5354</v>
      </c>
      <c r="C239" s="109">
        <v>6110</v>
      </c>
      <c r="D239" s="109">
        <v>6110</v>
      </c>
      <c r="E239" s="211">
        <v>39437</v>
      </c>
      <c r="F239" s="67"/>
      <c r="G239" s="616" t="s">
        <v>2116</v>
      </c>
      <c r="H239" s="601" t="s">
        <v>5353</v>
      </c>
    </row>
    <row r="240" spans="1:8" ht="38.25" x14ac:dyDescent="0.25">
      <c r="A240" s="32">
        <v>2</v>
      </c>
      <c r="B240" s="235" t="s">
        <v>5355</v>
      </c>
      <c r="C240" s="109">
        <v>8000</v>
      </c>
      <c r="D240" s="109">
        <v>8000</v>
      </c>
      <c r="E240" s="211">
        <v>39437</v>
      </c>
      <c r="F240" s="37" t="s">
        <v>3737</v>
      </c>
      <c r="G240" s="616" t="s">
        <v>2116</v>
      </c>
      <c r="H240" s="601" t="s">
        <v>5353</v>
      </c>
    </row>
    <row r="241" spans="1:8" ht="26.25" x14ac:dyDescent="0.25">
      <c r="A241" s="32">
        <v>3</v>
      </c>
      <c r="B241" s="235" t="s">
        <v>3732</v>
      </c>
      <c r="C241" s="479">
        <v>22000</v>
      </c>
      <c r="D241" s="480">
        <v>22000</v>
      </c>
      <c r="E241" s="262">
        <v>39437</v>
      </c>
      <c r="F241" s="477"/>
      <c r="G241" s="242" t="s">
        <v>2116</v>
      </c>
      <c r="H241" s="783" t="s">
        <v>3731</v>
      </c>
    </row>
    <row r="242" spans="1:8" ht="26.25" x14ac:dyDescent="0.25">
      <c r="A242" s="32">
        <v>4</v>
      </c>
      <c r="B242" s="478" t="s">
        <v>3733</v>
      </c>
      <c r="C242" s="479">
        <v>8000</v>
      </c>
      <c r="D242" s="480">
        <v>8000</v>
      </c>
      <c r="E242" s="262">
        <v>39437</v>
      </c>
      <c r="F242" s="477"/>
      <c r="G242" s="242" t="s">
        <v>2116</v>
      </c>
      <c r="H242" s="783" t="s">
        <v>3731</v>
      </c>
    </row>
    <row r="243" spans="1:8" ht="26.25" x14ac:dyDescent="0.25">
      <c r="A243" s="32">
        <v>5</v>
      </c>
      <c r="B243" s="478" t="s">
        <v>3735</v>
      </c>
      <c r="C243" s="479">
        <v>40000</v>
      </c>
      <c r="D243" s="480">
        <v>40000</v>
      </c>
      <c r="E243" s="262">
        <v>39437</v>
      </c>
      <c r="F243" s="477"/>
      <c r="G243" s="242" t="s">
        <v>2116</v>
      </c>
      <c r="H243" s="783" t="s">
        <v>3731</v>
      </c>
    </row>
    <row r="244" spans="1:8" ht="26.25" x14ac:dyDescent="0.25">
      <c r="A244" s="32">
        <v>6</v>
      </c>
      <c r="B244" s="386" t="s">
        <v>3767</v>
      </c>
      <c r="C244" s="274">
        <v>40000</v>
      </c>
      <c r="D244" s="274">
        <v>40000</v>
      </c>
      <c r="E244" s="210" t="s">
        <v>3768</v>
      </c>
      <c r="F244" s="230"/>
      <c r="G244" s="486" t="s">
        <v>2116</v>
      </c>
      <c r="H244" s="783" t="s">
        <v>3731</v>
      </c>
    </row>
    <row r="245" spans="1:8" ht="26.25" x14ac:dyDescent="0.25">
      <c r="A245" s="32">
        <v>7</v>
      </c>
      <c r="B245" s="235" t="s">
        <v>3797</v>
      </c>
      <c r="C245" s="236">
        <v>154700</v>
      </c>
      <c r="D245" s="236">
        <v>154700</v>
      </c>
      <c r="E245" s="237">
        <v>42066</v>
      </c>
      <c r="F245" s="488"/>
      <c r="G245" s="486" t="s">
        <v>2116</v>
      </c>
      <c r="H245" s="783" t="s">
        <v>3731</v>
      </c>
    </row>
    <row r="246" spans="1:8" ht="26.25" x14ac:dyDescent="0.25">
      <c r="A246" s="32">
        <v>8</v>
      </c>
      <c r="B246" s="235" t="s">
        <v>3798</v>
      </c>
      <c r="C246" s="236">
        <v>7930</v>
      </c>
      <c r="D246" s="236">
        <v>7930</v>
      </c>
      <c r="E246" s="237">
        <v>42066</v>
      </c>
      <c r="F246" s="488"/>
      <c r="G246" s="486" t="s">
        <v>2116</v>
      </c>
      <c r="H246" s="783" t="s">
        <v>3731</v>
      </c>
    </row>
    <row r="247" spans="1:8" ht="26.25" x14ac:dyDescent="0.25">
      <c r="A247" s="32">
        <v>9</v>
      </c>
      <c r="B247" s="235" t="s">
        <v>3812</v>
      </c>
      <c r="C247" s="273">
        <v>7500</v>
      </c>
      <c r="D247" s="273">
        <v>7500</v>
      </c>
      <c r="E247" s="237">
        <v>42452</v>
      </c>
      <c r="F247" s="488" t="s">
        <v>3813</v>
      </c>
      <c r="G247" s="486" t="s">
        <v>2116</v>
      </c>
      <c r="H247" s="783" t="s">
        <v>3811</v>
      </c>
    </row>
    <row r="248" spans="1:8" ht="26.25" x14ac:dyDescent="0.25">
      <c r="A248" s="32">
        <v>10</v>
      </c>
      <c r="B248" s="235" t="s">
        <v>3812</v>
      </c>
      <c r="C248" s="273">
        <v>7500</v>
      </c>
      <c r="D248" s="273">
        <v>7500</v>
      </c>
      <c r="E248" s="237">
        <v>42452</v>
      </c>
      <c r="F248" s="488" t="s">
        <v>3813</v>
      </c>
      <c r="G248" s="486" t="s">
        <v>2116</v>
      </c>
      <c r="H248" s="783" t="s">
        <v>3811</v>
      </c>
    </row>
    <row r="249" spans="1:8" ht="26.25" x14ac:dyDescent="0.25">
      <c r="A249" s="32">
        <v>11</v>
      </c>
      <c r="B249" s="207" t="s">
        <v>3861</v>
      </c>
      <c r="C249" s="274">
        <v>5500</v>
      </c>
      <c r="D249" s="274">
        <v>5500</v>
      </c>
      <c r="E249" s="444" t="s">
        <v>3862</v>
      </c>
      <c r="F249" s="373" t="s">
        <v>80</v>
      </c>
      <c r="G249" s="373" t="s">
        <v>80</v>
      </c>
      <c r="H249" s="783" t="s">
        <v>3853</v>
      </c>
    </row>
    <row r="250" spans="1:8" x14ac:dyDescent="0.25">
      <c r="A250" s="24"/>
      <c r="B250" s="769" t="s">
        <v>102</v>
      </c>
      <c r="C250" s="761">
        <f>SUM(C239:C249)</f>
        <v>307240</v>
      </c>
      <c r="D250" s="761">
        <f>SUM(D239:D249)</f>
        <v>307240</v>
      </c>
      <c r="E250" s="753" t="s">
        <v>85</v>
      </c>
      <c r="F250" s="753" t="s">
        <v>85</v>
      </c>
      <c r="G250" s="753" t="s">
        <v>85</v>
      </c>
      <c r="H250" s="753" t="s">
        <v>85</v>
      </c>
    </row>
    <row r="251" spans="1:8" x14ac:dyDescent="0.25">
      <c r="A251" s="834" t="s">
        <v>5715</v>
      </c>
      <c r="B251" s="838"/>
      <c r="C251" s="838"/>
      <c r="D251" s="838"/>
      <c r="E251" s="838"/>
      <c r="F251" s="838"/>
      <c r="G251" s="838"/>
      <c r="H251" s="839"/>
    </row>
    <row r="252" spans="1:8" ht="26.25" x14ac:dyDescent="0.25">
      <c r="A252" s="24">
        <v>1</v>
      </c>
      <c r="B252" s="196" t="s">
        <v>5404</v>
      </c>
      <c r="C252" s="741">
        <v>7800</v>
      </c>
      <c r="D252" s="741">
        <v>7800</v>
      </c>
      <c r="E252" s="129">
        <v>39082</v>
      </c>
      <c r="F252" s="24"/>
      <c r="G252" s="770" t="s">
        <v>80</v>
      </c>
      <c r="H252" s="13" t="s">
        <v>3919</v>
      </c>
    </row>
    <row r="253" spans="1:8" ht="26.25" x14ac:dyDescent="0.25">
      <c r="A253" s="24">
        <v>2</v>
      </c>
      <c r="B253" s="208" t="s">
        <v>5450</v>
      </c>
      <c r="C253" s="399">
        <v>30572</v>
      </c>
      <c r="D253" s="399">
        <v>30572</v>
      </c>
      <c r="E253" s="211">
        <v>39702</v>
      </c>
      <c r="F253" s="24"/>
      <c r="G253" s="770" t="s">
        <v>80</v>
      </c>
      <c r="H253" s="24" t="s">
        <v>4069</v>
      </c>
    </row>
    <row r="254" spans="1:8" ht="26.25" x14ac:dyDescent="0.25">
      <c r="A254" s="24">
        <v>3</v>
      </c>
      <c r="B254" s="196" t="s">
        <v>3927</v>
      </c>
      <c r="C254" s="223">
        <v>20309.599999999999</v>
      </c>
      <c r="D254" s="223">
        <v>13163.23</v>
      </c>
      <c r="E254" s="351">
        <v>39082</v>
      </c>
      <c r="F254" s="16"/>
      <c r="G254" s="213" t="s">
        <v>80</v>
      </c>
      <c r="H254" s="195" t="s">
        <v>3919</v>
      </c>
    </row>
    <row r="255" spans="1:8" ht="26.25" x14ac:dyDescent="0.25">
      <c r="A255" s="24">
        <v>4</v>
      </c>
      <c r="B255" s="196" t="s">
        <v>3928</v>
      </c>
      <c r="C255" s="223">
        <v>7059.6</v>
      </c>
      <c r="D255" s="223">
        <v>7059.6</v>
      </c>
      <c r="E255" s="351">
        <v>39082</v>
      </c>
      <c r="F255" s="16"/>
      <c r="G255" s="213" t="s">
        <v>80</v>
      </c>
      <c r="H255" s="195" t="s">
        <v>3919</v>
      </c>
    </row>
    <row r="256" spans="1:8" ht="26.25" x14ac:dyDescent="0.25">
      <c r="A256" s="24">
        <v>5</v>
      </c>
      <c r="B256" s="196" t="s">
        <v>3965</v>
      </c>
      <c r="C256" s="223">
        <v>9994.6</v>
      </c>
      <c r="D256" s="223">
        <v>9994.6</v>
      </c>
      <c r="E256" s="351">
        <v>39780</v>
      </c>
      <c r="F256" s="16"/>
      <c r="G256" s="213" t="s">
        <v>80</v>
      </c>
      <c r="H256" s="195" t="s">
        <v>3919</v>
      </c>
    </row>
    <row r="257" spans="1:8" ht="26.25" x14ac:dyDescent="0.25">
      <c r="A257" s="24">
        <v>6</v>
      </c>
      <c r="B257" s="196" t="s">
        <v>3991</v>
      </c>
      <c r="C257" s="223">
        <v>20355</v>
      </c>
      <c r="D257" s="223">
        <v>7719.33</v>
      </c>
      <c r="E257" s="351">
        <v>40030</v>
      </c>
      <c r="F257" s="16"/>
      <c r="G257" s="213" t="s">
        <v>80</v>
      </c>
      <c r="H257" s="195" t="s">
        <v>3919</v>
      </c>
    </row>
    <row r="258" spans="1:8" ht="26.25" x14ac:dyDescent="0.25">
      <c r="A258" s="24">
        <v>7</v>
      </c>
      <c r="B258" s="386" t="s">
        <v>4086</v>
      </c>
      <c r="C258" s="274">
        <v>9300</v>
      </c>
      <c r="D258" s="274">
        <v>9300</v>
      </c>
      <c r="E258" s="210" t="s">
        <v>4087</v>
      </c>
      <c r="F258" s="16"/>
      <c r="G258" s="213" t="s">
        <v>80</v>
      </c>
      <c r="H258" s="11" t="s">
        <v>4080</v>
      </c>
    </row>
    <row r="259" spans="1:8" ht="26.25" x14ac:dyDescent="0.25">
      <c r="A259" s="24">
        <v>8</v>
      </c>
      <c r="B259" s="386" t="s">
        <v>4089</v>
      </c>
      <c r="C259" s="274">
        <v>76550.600000000006</v>
      </c>
      <c r="D259" s="274">
        <v>76550.600000000006</v>
      </c>
      <c r="E259" s="210" t="s">
        <v>4090</v>
      </c>
      <c r="F259" s="16"/>
      <c r="G259" s="213" t="s">
        <v>80</v>
      </c>
      <c r="H259" s="11" t="s">
        <v>4080</v>
      </c>
    </row>
    <row r="260" spans="1:8" ht="26.25" x14ac:dyDescent="0.25">
      <c r="A260" s="24">
        <v>9</v>
      </c>
      <c r="B260" s="493" t="s">
        <v>3352</v>
      </c>
      <c r="C260" s="236">
        <v>83485.16</v>
      </c>
      <c r="D260" s="236">
        <v>83485.16</v>
      </c>
      <c r="E260" s="237">
        <v>42354</v>
      </c>
      <c r="F260" s="501"/>
      <c r="G260" s="213" t="s">
        <v>80</v>
      </c>
      <c r="H260" s="11" t="s">
        <v>4080</v>
      </c>
    </row>
    <row r="261" spans="1:8" ht="26.25" x14ac:dyDescent="0.25">
      <c r="A261" s="24">
        <v>10</v>
      </c>
      <c r="B261" s="493" t="s">
        <v>3353</v>
      </c>
      <c r="C261" s="236">
        <v>17391.75</v>
      </c>
      <c r="D261" s="236">
        <v>17391.75</v>
      </c>
      <c r="E261" s="237">
        <v>42354</v>
      </c>
      <c r="F261" s="501"/>
      <c r="G261" s="213" t="s">
        <v>80</v>
      </c>
      <c r="H261" s="11" t="s">
        <v>4080</v>
      </c>
    </row>
    <row r="262" spans="1:8" ht="26.25" x14ac:dyDescent="0.25">
      <c r="A262" s="24">
        <v>11</v>
      </c>
      <c r="B262" s="493" t="s">
        <v>3353</v>
      </c>
      <c r="C262" s="236">
        <v>17391.75</v>
      </c>
      <c r="D262" s="236">
        <v>17391.75</v>
      </c>
      <c r="E262" s="237">
        <v>42354</v>
      </c>
      <c r="F262" s="501"/>
      <c r="G262" s="213" t="s">
        <v>80</v>
      </c>
      <c r="H262" s="11" t="s">
        <v>4080</v>
      </c>
    </row>
    <row r="263" spans="1:8" ht="38.25" x14ac:dyDescent="0.25">
      <c r="A263" s="24">
        <v>12</v>
      </c>
      <c r="B263" s="493" t="s">
        <v>3354</v>
      </c>
      <c r="C263" s="236">
        <v>29618.35</v>
      </c>
      <c r="D263" s="236">
        <v>29618.35</v>
      </c>
      <c r="E263" s="237">
        <v>42354</v>
      </c>
      <c r="F263" s="501"/>
      <c r="G263" s="213" t="s">
        <v>80</v>
      </c>
      <c r="H263" s="11" t="s">
        <v>4080</v>
      </c>
    </row>
    <row r="264" spans="1:8" ht="38.25" x14ac:dyDescent="0.25">
      <c r="A264" s="24">
        <v>13</v>
      </c>
      <c r="B264" s="493" t="s">
        <v>3354</v>
      </c>
      <c r="C264" s="236">
        <v>29618.35</v>
      </c>
      <c r="D264" s="236">
        <v>29618.35</v>
      </c>
      <c r="E264" s="237">
        <v>42354</v>
      </c>
      <c r="F264" s="501"/>
      <c r="G264" s="213" t="s">
        <v>80</v>
      </c>
      <c r="H264" s="11" t="s">
        <v>4080</v>
      </c>
    </row>
    <row r="265" spans="1:8" ht="26.25" x14ac:dyDescent="0.25">
      <c r="A265" s="24">
        <v>14</v>
      </c>
      <c r="B265" s="493" t="s">
        <v>3355</v>
      </c>
      <c r="C265" s="236">
        <v>6957.1</v>
      </c>
      <c r="D265" s="236">
        <v>6957.1</v>
      </c>
      <c r="E265" s="237">
        <v>42354</v>
      </c>
      <c r="F265" s="501"/>
      <c r="G265" s="213" t="s">
        <v>80</v>
      </c>
      <c r="H265" s="11" t="s">
        <v>4080</v>
      </c>
    </row>
    <row r="266" spans="1:8" ht="26.25" x14ac:dyDescent="0.25">
      <c r="A266" s="24">
        <v>15</v>
      </c>
      <c r="B266" s="493" t="s">
        <v>3356</v>
      </c>
      <c r="C266" s="236">
        <v>21856.16</v>
      </c>
      <c r="D266" s="236">
        <v>21856.16</v>
      </c>
      <c r="E266" s="237">
        <v>42354</v>
      </c>
      <c r="F266" s="501"/>
      <c r="G266" s="213" t="s">
        <v>80</v>
      </c>
      <c r="H266" s="11" t="s">
        <v>4080</v>
      </c>
    </row>
    <row r="267" spans="1:8" ht="26.25" x14ac:dyDescent="0.25">
      <c r="A267" s="24">
        <v>16</v>
      </c>
      <c r="B267" s="493" t="s">
        <v>3356</v>
      </c>
      <c r="C267" s="236">
        <v>21856.16</v>
      </c>
      <c r="D267" s="236">
        <v>21856.16</v>
      </c>
      <c r="E267" s="237">
        <v>42354</v>
      </c>
      <c r="F267" s="501"/>
      <c r="G267" s="213" t="s">
        <v>80</v>
      </c>
      <c r="H267" s="11" t="s">
        <v>4080</v>
      </c>
    </row>
    <row r="268" spans="1:8" ht="51" x14ac:dyDescent="0.25">
      <c r="A268" s="24">
        <v>17</v>
      </c>
      <c r="B268" s="502" t="s">
        <v>3357</v>
      </c>
      <c r="C268" s="396">
        <v>30128.79</v>
      </c>
      <c r="D268" s="396">
        <v>30128.79</v>
      </c>
      <c r="E268" s="237">
        <v>42354</v>
      </c>
      <c r="F268" s="501"/>
      <c r="G268" s="213" t="s">
        <v>80</v>
      </c>
      <c r="H268" s="11" t="s">
        <v>4080</v>
      </c>
    </row>
    <row r="269" spans="1:8" ht="26.25" x14ac:dyDescent="0.25">
      <c r="A269" s="24">
        <v>18</v>
      </c>
      <c r="B269" s="493" t="s">
        <v>4140</v>
      </c>
      <c r="C269" s="273">
        <v>30000</v>
      </c>
      <c r="D269" s="273">
        <v>30000</v>
      </c>
      <c r="E269" s="237">
        <v>42670</v>
      </c>
      <c r="F269" s="501" t="s">
        <v>4141</v>
      </c>
      <c r="G269" s="213" t="s">
        <v>80</v>
      </c>
      <c r="H269" s="11" t="s">
        <v>1897</v>
      </c>
    </row>
    <row r="270" spans="1:8" x14ac:dyDescent="0.25">
      <c r="A270" s="24"/>
      <c r="B270" s="30" t="s">
        <v>115</v>
      </c>
      <c r="C270" s="766">
        <f>SUM(C252:C269)</f>
        <v>470244.96999999991</v>
      </c>
      <c r="D270" s="766">
        <f>SUM(D252:D269)</f>
        <v>450462.92999999988</v>
      </c>
      <c r="E270" s="30"/>
      <c r="F270" s="30"/>
      <c r="G270" s="770"/>
      <c r="H270" s="11"/>
    </row>
    <row r="271" spans="1:8" x14ac:dyDescent="0.25">
      <c r="A271" s="834" t="s">
        <v>5689</v>
      </c>
      <c r="B271" s="838"/>
      <c r="C271" s="838"/>
      <c r="D271" s="838"/>
      <c r="E271" s="838"/>
      <c r="F271" s="838"/>
      <c r="G271" s="838"/>
      <c r="H271" s="839"/>
    </row>
    <row r="272" spans="1:8" ht="26.25" x14ac:dyDescent="0.25">
      <c r="A272" s="32">
        <v>1</v>
      </c>
      <c r="B272" s="239" t="s">
        <v>4196</v>
      </c>
      <c r="C272" s="345">
        <v>5000</v>
      </c>
      <c r="D272" s="345">
        <v>5000</v>
      </c>
      <c r="E272" s="241">
        <v>40492</v>
      </c>
      <c r="F272" s="373"/>
      <c r="G272" s="242" t="s">
        <v>2116</v>
      </c>
      <c r="H272" s="432" t="s">
        <v>4187</v>
      </c>
    </row>
    <row r="273" spans="1:8" x14ac:dyDescent="0.25">
      <c r="A273" s="32"/>
      <c r="B273" s="772" t="s">
        <v>102</v>
      </c>
      <c r="C273" s="808">
        <f>SUM(C272)</f>
        <v>5000</v>
      </c>
      <c r="D273" s="808">
        <f>SUM(D272)</f>
        <v>5000</v>
      </c>
      <c r="E273" s="771" t="s">
        <v>85</v>
      </c>
      <c r="F273" s="771" t="s">
        <v>85</v>
      </c>
      <c r="G273" s="771" t="s">
        <v>85</v>
      </c>
      <c r="H273" s="771" t="s">
        <v>85</v>
      </c>
    </row>
    <row r="274" spans="1:8" x14ac:dyDescent="0.25">
      <c r="A274" s="834" t="s">
        <v>5716</v>
      </c>
      <c r="B274" s="838"/>
      <c r="C274" s="838"/>
      <c r="D274" s="838"/>
      <c r="E274" s="838"/>
      <c r="F274" s="838"/>
      <c r="G274" s="838"/>
      <c r="H274" s="839"/>
    </row>
    <row r="275" spans="1:8" ht="25.5" x14ac:dyDescent="0.25">
      <c r="A275" s="634">
        <v>1</v>
      </c>
      <c r="B275" s="235" t="s">
        <v>4278</v>
      </c>
      <c r="C275" s="257">
        <v>6990</v>
      </c>
      <c r="D275" s="257">
        <v>6990</v>
      </c>
      <c r="E275" s="237">
        <v>42368</v>
      </c>
      <c r="F275" s="373" t="s">
        <v>80</v>
      </c>
      <c r="G275" s="373" t="s">
        <v>80</v>
      </c>
      <c r="H275" s="62" t="s">
        <v>4255</v>
      </c>
    </row>
    <row r="276" spans="1:8" ht="25.5" x14ac:dyDescent="0.25">
      <c r="A276" s="634">
        <v>2</v>
      </c>
      <c r="B276" s="196" t="s">
        <v>4280</v>
      </c>
      <c r="C276" s="809">
        <v>7643</v>
      </c>
      <c r="D276" s="809">
        <v>7643</v>
      </c>
      <c r="E276" s="224" t="s">
        <v>4281</v>
      </c>
      <c r="F276" s="373" t="s">
        <v>80</v>
      </c>
      <c r="G276" s="373" t="s">
        <v>80</v>
      </c>
      <c r="H276" s="62" t="s">
        <v>4255</v>
      </c>
    </row>
    <row r="277" spans="1:8" x14ac:dyDescent="0.25">
      <c r="A277" s="32"/>
      <c r="B277" s="115" t="s">
        <v>102</v>
      </c>
      <c r="C277" s="768">
        <f>SUM(C275:C276)</f>
        <v>14633</v>
      </c>
      <c r="D277" s="768">
        <f>SUM(D275:D276)</f>
        <v>14633</v>
      </c>
      <c r="E277" s="606" t="s">
        <v>85</v>
      </c>
      <c r="F277" s="606" t="s">
        <v>85</v>
      </c>
      <c r="G277" s="606" t="s">
        <v>85</v>
      </c>
      <c r="H277" s="606" t="s">
        <v>85</v>
      </c>
    </row>
    <row r="278" spans="1:8" x14ac:dyDescent="0.25">
      <c r="A278" s="834" t="s">
        <v>5717</v>
      </c>
      <c r="B278" s="838"/>
      <c r="C278" s="838"/>
      <c r="D278" s="838"/>
      <c r="E278" s="838"/>
      <c r="F278" s="838"/>
      <c r="G278" s="838"/>
      <c r="H278" s="839"/>
    </row>
    <row r="279" spans="1:8" ht="26.25" x14ac:dyDescent="0.25">
      <c r="A279" s="24">
        <v>1</v>
      </c>
      <c r="B279" s="11" t="s">
        <v>5507</v>
      </c>
      <c r="C279" s="773">
        <v>11970</v>
      </c>
      <c r="D279" s="773">
        <v>11970</v>
      </c>
      <c r="E279" s="774">
        <v>38275</v>
      </c>
      <c r="F279" s="765"/>
      <c r="G279" s="232" t="s">
        <v>80</v>
      </c>
      <c r="H279" s="173" t="s">
        <v>4290</v>
      </c>
    </row>
    <row r="280" spans="1:8" ht="26.25" x14ac:dyDescent="0.25">
      <c r="A280" s="24">
        <v>2</v>
      </c>
      <c r="B280" s="11" t="s">
        <v>5324</v>
      </c>
      <c r="C280" s="773">
        <v>5600</v>
      </c>
      <c r="D280" s="773">
        <v>186.66</v>
      </c>
      <c r="E280" s="774">
        <v>40476</v>
      </c>
      <c r="F280" s="24"/>
      <c r="G280" s="13" t="s">
        <v>80</v>
      </c>
      <c r="H280" s="173" t="s">
        <v>4290</v>
      </c>
    </row>
    <row r="281" spans="1:8" ht="51" x14ac:dyDescent="0.25">
      <c r="A281" s="24">
        <v>3</v>
      </c>
      <c r="B281" s="235" t="s">
        <v>5525</v>
      </c>
      <c r="C281" s="95">
        <v>11300</v>
      </c>
      <c r="D281" s="95">
        <v>11300</v>
      </c>
      <c r="E281" s="579">
        <v>41565</v>
      </c>
      <c r="F281" s="453" t="s">
        <v>5526</v>
      </c>
      <c r="G281" s="13" t="s">
        <v>80</v>
      </c>
      <c r="H281" s="173" t="s">
        <v>5527</v>
      </c>
    </row>
    <row r="282" spans="1:8" ht="39" x14ac:dyDescent="0.25">
      <c r="A282" s="24">
        <v>4</v>
      </c>
      <c r="B282" s="235" t="s">
        <v>5528</v>
      </c>
      <c r="C282" s="95">
        <v>14900</v>
      </c>
      <c r="D282" s="750">
        <v>14900</v>
      </c>
      <c r="E282" s="579">
        <v>41565</v>
      </c>
      <c r="F282" s="453" t="s">
        <v>5529</v>
      </c>
      <c r="G282" s="13" t="s">
        <v>80</v>
      </c>
      <c r="H282" s="173" t="s">
        <v>5527</v>
      </c>
    </row>
    <row r="283" spans="1:8" ht="39" x14ac:dyDescent="0.25">
      <c r="A283" s="24">
        <v>5</v>
      </c>
      <c r="B283" s="235" t="s">
        <v>5528</v>
      </c>
      <c r="C283" s="95">
        <v>14900</v>
      </c>
      <c r="D283" s="750">
        <v>14900</v>
      </c>
      <c r="E283" s="579">
        <v>41565</v>
      </c>
      <c r="F283" s="453" t="s">
        <v>5529</v>
      </c>
      <c r="G283" s="13" t="s">
        <v>80</v>
      </c>
      <c r="H283" s="173" t="s">
        <v>5527</v>
      </c>
    </row>
    <row r="284" spans="1:8" ht="39" x14ac:dyDescent="0.25">
      <c r="A284" s="24">
        <v>6</v>
      </c>
      <c r="B284" s="235" t="s">
        <v>5530</v>
      </c>
      <c r="C284" s="95">
        <v>5600</v>
      </c>
      <c r="D284" s="750">
        <v>5600</v>
      </c>
      <c r="E284" s="579">
        <v>41565</v>
      </c>
      <c r="F284" s="453" t="s">
        <v>5529</v>
      </c>
      <c r="G284" s="13" t="s">
        <v>80</v>
      </c>
      <c r="H284" s="173" t="s">
        <v>5527</v>
      </c>
    </row>
    <row r="285" spans="1:8" ht="25.5" customHeight="1" x14ac:dyDescent="0.25">
      <c r="A285" s="24">
        <v>7</v>
      </c>
      <c r="B285" s="386" t="s">
        <v>5537</v>
      </c>
      <c r="C285" s="399">
        <v>18390</v>
      </c>
      <c r="D285" s="399">
        <v>18390</v>
      </c>
      <c r="E285" s="210" t="s">
        <v>5538</v>
      </c>
      <c r="F285" s="453"/>
      <c r="G285" s="13" t="s">
        <v>80</v>
      </c>
      <c r="H285" s="24" t="s">
        <v>4373</v>
      </c>
    </row>
    <row r="286" spans="1:8" ht="29.25" customHeight="1" x14ac:dyDescent="0.25">
      <c r="A286" s="24">
        <v>8</v>
      </c>
      <c r="B286" s="11" t="s">
        <v>4322</v>
      </c>
      <c r="C286" s="231">
        <v>6492.3</v>
      </c>
      <c r="D286" s="231">
        <v>6492.3</v>
      </c>
      <c r="E286" s="348">
        <v>38728</v>
      </c>
      <c r="F286" s="16"/>
      <c r="G286" s="232" t="s">
        <v>80</v>
      </c>
      <c r="H286" s="195" t="s">
        <v>4290</v>
      </c>
    </row>
    <row r="287" spans="1:8" ht="30" customHeight="1" x14ac:dyDescent="0.25">
      <c r="A287" s="24">
        <v>9</v>
      </c>
      <c r="B287" s="11" t="s">
        <v>4333</v>
      </c>
      <c r="C287" s="231">
        <v>5950</v>
      </c>
      <c r="D287" s="231">
        <v>5950</v>
      </c>
      <c r="E287" s="348">
        <v>39791</v>
      </c>
      <c r="F287" s="16"/>
      <c r="G287" s="232" t="s">
        <v>80</v>
      </c>
      <c r="H287" s="195" t="s">
        <v>4290</v>
      </c>
    </row>
    <row r="288" spans="1:8" ht="27" customHeight="1" x14ac:dyDescent="0.25">
      <c r="A288" s="24">
        <v>10</v>
      </c>
      <c r="B288" s="11" t="s">
        <v>4335</v>
      </c>
      <c r="C288" s="231">
        <v>18595</v>
      </c>
      <c r="D288" s="231">
        <v>18595</v>
      </c>
      <c r="E288" s="348">
        <v>40169</v>
      </c>
      <c r="F288" s="16"/>
      <c r="G288" s="232" t="s">
        <v>80</v>
      </c>
      <c r="H288" s="195" t="s">
        <v>4290</v>
      </c>
    </row>
    <row r="289" spans="1:8" ht="26.25" x14ac:dyDescent="0.25">
      <c r="A289" s="24">
        <v>11</v>
      </c>
      <c r="B289" s="386" t="s">
        <v>3781</v>
      </c>
      <c r="C289" s="274">
        <v>77550.600000000006</v>
      </c>
      <c r="D289" s="274">
        <v>77550.600000000006</v>
      </c>
      <c r="E289" s="210" t="s">
        <v>2790</v>
      </c>
      <c r="F289" s="503"/>
      <c r="G289" s="213" t="s">
        <v>80</v>
      </c>
      <c r="H289" s="11" t="s">
        <v>4373</v>
      </c>
    </row>
    <row r="290" spans="1:8" ht="18" customHeight="1" x14ac:dyDescent="0.25">
      <c r="A290" s="24">
        <v>12</v>
      </c>
      <c r="B290" s="259" t="s">
        <v>4392</v>
      </c>
      <c r="C290" s="526">
        <v>5990</v>
      </c>
      <c r="D290" s="526">
        <v>5990</v>
      </c>
      <c r="E290" s="516">
        <v>41786</v>
      </c>
      <c r="F290" s="503"/>
      <c r="G290" s="213" t="s">
        <v>80</v>
      </c>
      <c r="H290" s="195" t="s">
        <v>4390</v>
      </c>
    </row>
    <row r="291" spans="1:8" x14ac:dyDescent="0.25">
      <c r="A291" s="24"/>
      <c r="B291" s="775" t="s">
        <v>115</v>
      </c>
      <c r="C291" s="776">
        <f>SUM(C279:C290)</f>
        <v>197237.90000000002</v>
      </c>
      <c r="D291" s="776">
        <f>SUM(D279:D290)</f>
        <v>191824.56</v>
      </c>
      <c r="E291" s="775"/>
      <c r="F291" s="777"/>
      <c r="G291" s="778"/>
      <c r="H291" s="24"/>
    </row>
    <row r="292" spans="1:8" ht="18.75" customHeight="1" x14ac:dyDescent="0.25">
      <c r="A292" s="834" t="s">
        <v>5692</v>
      </c>
      <c r="B292" s="838"/>
      <c r="C292" s="838"/>
      <c r="D292" s="838"/>
      <c r="E292" s="838"/>
      <c r="F292" s="838"/>
      <c r="G292" s="838"/>
      <c r="H292" s="839"/>
    </row>
    <row r="293" spans="1:8" ht="25.5" x14ac:dyDescent="0.25">
      <c r="A293" s="32">
        <v>1</v>
      </c>
      <c r="B293" s="361" t="s">
        <v>4280</v>
      </c>
      <c r="C293" s="779">
        <v>5000</v>
      </c>
      <c r="D293" s="779">
        <v>5000</v>
      </c>
      <c r="E293" s="751">
        <v>40840</v>
      </c>
      <c r="F293" s="62"/>
      <c r="G293" s="616" t="s">
        <v>2116</v>
      </c>
      <c r="H293" s="601" t="s">
        <v>5541</v>
      </c>
    </row>
    <row r="294" spans="1:8" x14ac:dyDescent="0.25">
      <c r="A294" s="32"/>
      <c r="B294" s="115" t="s">
        <v>102</v>
      </c>
      <c r="C294" s="780">
        <f>SUM(C293:C293)</f>
        <v>5000</v>
      </c>
      <c r="D294" s="780">
        <f>SUM(D293:D293)</f>
        <v>5000</v>
      </c>
      <c r="E294" s="606" t="s">
        <v>85</v>
      </c>
      <c r="F294" s="606" t="s">
        <v>85</v>
      </c>
      <c r="G294" s="616"/>
      <c r="H294" s="606" t="s">
        <v>85</v>
      </c>
    </row>
    <row r="295" spans="1:8" x14ac:dyDescent="0.25">
      <c r="A295" s="833" t="s">
        <v>5693</v>
      </c>
      <c r="B295" s="833"/>
      <c r="C295" s="833"/>
      <c r="D295" s="833"/>
      <c r="E295" s="833"/>
      <c r="F295" s="833"/>
      <c r="G295" s="833"/>
      <c r="H295" s="833"/>
    </row>
    <row r="296" spans="1:8" ht="27" customHeight="1" x14ac:dyDescent="0.25">
      <c r="A296" s="810">
        <v>1</v>
      </c>
      <c r="B296" s="434" t="s">
        <v>4472</v>
      </c>
      <c r="C296" s="811">
        <v>5900</v>
      </c>
      <c r="D296" s="811">
        <v>5900</v>
      </c>
      <c r="E296" s="348">
        <v>40322</v>
      </c>
      <c r="F296" s="16"/>
      <c r="G296" s="213" t="s">
        <v>80</v>
      </c>
      <c r="H296" s="432" t="s">
        <v>4470</v>
      </c>
    </row>
    <row r="297" spans="1:8" x14ac:dyDescent="0.25">
      <c r="A297" s="24"/>
      <c r="B297" s="769" t="s">
        <v>115</v>
      </c>
      <c r="C297" s="812">
        <f>SUM(C296)</f>
        <v>5900</v>
      </c>
      <c r="D297" s="812">
        <f>SUM(D296)</f>
        <v>5900</v>
      </c>
      <c r="E297" s="739" t="s">
        <v>85</v>
      </c>
      <c r="F297" s="739" t="s">
        <v>85</v>
      </c>
      <c r="G297" s="739" t="s">
        <v>85</v>
      </c>
      <c r="H297" s="739" t="s">
        <v>85</v>
      </c>
    </row>
    <row r="298" spans="1:8" x14ac:dyDescent="0.25">
      <c r="A298" s="834" t="s">
        <v>5694</v>
      </c>
      <c r="B298" s="838"/>
      <c r="C298" s="838"/>
      <c r="D298" s="838"/>
      <c r="E298" s="838"/>
      <c r="F298" s="838"/>
      <c r="G298" s="838"/>
      <c r="H298" s="839"/>
    </row>
    <row r="299" spans="1:8" ht="26.25" x14ac:dyDescent="0.25">
      <c r="A299" s="634">
        <v>1</v>
      </c>
      <c r="B299" s="222" t="s">
        <v>5614</v>
      </c>
      <c r="C299" s="305">
        <v>15500</v>
      </c>
      <c r="D299" s="305">
        <v>15500</v>
      </c>
      <c r="E299" s="224" t="s">
        <v>2945</v>
      </c>
      <c r="F299" s="540"/>
      <c r="G299" s="496" t="s">
        <v>80</v>
      </c>
      <c r="H299" s="432" t="s">
        <v>4653</v>
      </c>
    </row>
    <row r="300" spans="1:8" ht="26.25" x14ac:dyDescent="0.25">
      <c r="A300" s="634">
        <v>2</v>
      </c>
      <c r="B300" s="538" t="s">
        <v>4280</v>
      </c>
      <c r="C300" s="223">
        <v>6695.33</v>
      </c>
      <c r="D300" s="223">
        <v>6695.33</v>
      </c>
      <c r="E300" s="224" t="s">
        <v>4543</v>
      </c>
      <c r="F300" s="311"/>
      <c r="G300" s="373" t="s">
        <v>80</v>
      </c>
      <c r="H300" s="195" t="s">
        <v>1922</v>
      </c>
    </row>
    <row r="301" spans="1:8" ht="26.25" x14ac:dyDescent="0.25">
      <c r="A301" s="634">
        <v>3</v>
      </c>
      <c r="B301" s="538" t="s">
        <v>4544</v>
      </c>
      <c r="C301" s="223">
        <v>15900</v>
      </c>
      <c r="D301" s="223">
        <v>15900</v>
      </c>
      <c r="E301" s="224" t="s">
        <v>4545</v>
      </c>
      <c r="F301" s="311"/>
      <c r="G301" s="373" t="s">
        <v>80</v>
      </c>
      <c r="H301" s="195" t="s">
        <v>4504</v>
      </c>
    </row>
    <row r="302" spans="1:8" ht="26.25" x14ac:dyDescent="0.25">
      <c r="A302" s="634">
        <v>4</v>
      </c>
      <c r="B302" s="222" t="s">
        <v>4655</v>
      </c>
      <c r="C302" s="441">
        <v>26400</v>
      </c>
      <c r="D302" s="441">
        <v>26400</v>
      </c>
      <c r="E302" s="224" t="s">
        <v>3899</v>
      </c>
      <c r="F302" s="540" t="s">
        <v>4656</v>
      </c>
      <c r="G302" s="373" t="s">
        <v>80</v>
      </c>
      <c r="H302" s="432" t="s">
        <v>4653</v>
      </c>
    </row>
    <row r="303" spans="1:8" ht="38.25" x14ac:dyDescent="0.25">
      <c r="A303" s="634">
        <v>5</v>
      </c>
      <c r="B303" s="222" t="s">
        <v>4657</v>
      </c>
      <c r="C303" s="441">
        <v>19600</v>
      </c>
      <c r="D303" s="441">
        <v>19600</v>
      </c>
      <c r="E303" s="224" t="s">
        <v>3899</v>
      </c>
      <c r="F303" s="373" t="s">
        <v>80</v>
      </c>
      <c r="G303" s="373" t="s">
        <v>80</v>
      </c>
      <c r="H303" s="432" t="s">
        <v>4653</v>
      </c>
    </row>
    <row r="304" spans="1:8" x14ac:dyDescent="0.25">
      <c r="A304" s="24"/>
      <c r="B304" s="720" t="s">
        <v>102</v>
      </c>
      <c r="C304" s="766">
        <f>SUM(C299:C303)</f>
        <v>84095.33</v>
      </c>
      <c r="D304" s="766">
        <f>SUM(D299:D303)</f>
        <v>84095.33</v>
      </c>
      <c r="E304" s="30"/>
      <c r="F304" s="30"/>
      <c r="G304" s="30"/>
      <c r="H304" s="30"/>
    </row>
    <row r="305" spans="1:8" x14ac:dyDescent="0.25">
      <c r="A305" s="834" t="s">
        <v>5695</v>
      </c>
      <c r="B305" s="838"/>
      <c r="C305" s="838"/>
      <c r="D305" s="838"/>
      <c r="E305" s="838"/>
      <c r="F305" s="838"/>
      <c r="G305" s="838"/>
      <c r="H305" s="839"/>
    </row>
    <row r="306" spans="1:8" ht="25.5" x14ac:dyDescent="0.25">
      <c r="A306" s="24">
        <v>1</v>
      </c>
      <c r="B306" s="470" t="s">
        <v>5622</v>
      </c>
      <c r="C306" s="781">
        <v>8424</v>
      </c>
      <c r="D306" s="781">
        <v>8424</v>
      </c>
      <c r="E306" s="129">
        <v>39051</v>
      </c>
      <c r="F306" s="62"/>
      <c r="G306" s="597" t="s">
        <v>2116</v>
      </c>
      <c r="H306" s="37" t="s">
        <v>4667</v>
      </c>
    </row>
    <row r="307" spans="1:8" ht="26.25" x14ac:dyDescent="0.25">
      <c r="A307" s="24">
        <v>2</v>
      </c>
      <c r="B307" s="361" t="s">
        <v>5636</v>
      </c>
      <c r="C307" s="760">
        <v>8000</v>
      </c>
      <c r="D307" s="760">
        <v>8000</v>
      </c>
      <c r="E307" s="751">
        <v>41236</v>
      </c>
      <c r="F307" s="62"/>
      <c r="G307" s="616" t="s">
        <v>2116</v>
      </c>
      <c r="H307" s="193" t="s">
        <v>4669</v>
      </c>
    </row>
    <row r="308" spans="1:8" ht="26.25" x14ac:dyDescent="0.25">
      <c r="A308" s="24">
        <v>3</v>
      </c>
      <c r="B308" s="249" t="s">
        <v>4674</v>
      </c>
      <c r="C308" s="245">
        <v>6334.2</v>
      </c>
      <c r="D308" s="245">
        <v>6334.2</v>
      </c>
      <c r="E308" s="244">
        <v>39051</v>
      </c>
      <c r="F308" s="67"/>
      <c r="G308" s="246" t="s">
        <v>2116</v>
      </c>
      <c r="H308" s="792" t="s">
        <v>4667</v>
      </c>
    </row>
    <row r="309" spans="1:8" ht="26.25" x14ac:dyDescent="0.25">
      <c r="A309" s="24">
        <v>4</v>
      </c>
      <c r="B309" s="249" t="s">
        <v>4679</v>
      </c>
      <c r="C309" s="245">
        <v>9700</v>
      </c>
      <c r="D309" s="245">
        <v>9700</v>
      </c>
      <c r="E309" s="244">
        <v>39807</v>
      </c>
      <c r="F309" s="67"/>
      <c r="G309" s="246" t="s">
        <v>2116</v>
      </c>
      <c r="H309" s="792" t="s">
        <v>4667</v>
      </c>
    </row>
    <row r="310" spans="1:8" ht="26.25" x14ac:dyDescent="0.25">
      <c r="A310" s="24">
        <v>5</v>
      </c>
      <c r="B310" s="239" t="s">
        <v>4693</v>
      </c>
      <c r="C310" s="372">
        <v>8387.6</v>
      </c>
      <c r="D310" s="372">
        <v>8387.6</v>
      </c>
      <c r="E310" s="241">
        <v>41193</v>
      </c>
      <c r="F310" s="373"/>
      <c r="G310" s="242" t="s">
        <v>2116</v>
      </c>
      <c r="H310" s="432" t="s">
        <v>4669</v>
      </c>
    </row>
    <row r="311" spans="1:8" ht="26.25" x14ac:dyDescent="0.25">
      <c r="A311" s="24">
        <v>6</v>
      </c>
      <c r="B311" s="386" t="s">
        <v>4739</v>
      </c>
      <c r="C311" s="552">
        <v>33600</v>
      </c>
      <c r="D311" s="552">
        <v>33600</v>
      </c>
      <c r="E311" s="210" t="s">
        <v>3616</v>
      </c>
      <c r="F311" s="544"/>
      <c r="G311" s="246" t="s">
        <v>2116</v>
      </c>
      <c r="H311" s="432" t="s">
        <v>4711</v>
      </c>
    </row>
    <row r="312" spans="1:8" ht="26.25" x14ac:dyDescent="0.25">
      <c r="A312" s="24">
        <v>7</v>
      </c>
      <c r="B312" s="493" t="s">
        <v>3352</v>
      </c>
      <c r="C312" s="236">
        <v>83485.16</v>
      </c>
      <c r="D312" s="236">
        <v>83485.16</v>
      </c>
      <c r="E312" s="237">
        <v>42354</v>
      </c>
      <c r="F312" s="544"/>
      <c r="G312" s="246" t="s">
        <v>2116</v>
      </c>
      <c r="H312" s="432" t="s">
        <v>4711</v>
      </c>
    </row>
    <row r="313" spans="1:8" x14ac:dyDescent="0.25">
      <c r="A313" s="32"/>
      <c r="B313" s="115" t="s">
        <v>102</v>
      </c>
      <c r="C313" s="782">
        <f>SUM(C306:C312)</f>
        <v>157930.96000000002</v>
      </c>
      <c r="D313" s="782">
        <f>SUM(D306:D312)</f>
        <v>157930.96000000002</v>
      </c>
      <c r="E313" s="62" t="s">
        <v>85</v>
      </c>
      <c r="F313" s="62" t="s">
        <v>85</v>
      </c>
      <c r="G313" s="62" t="s">
        <v>85</v>
      </c>
      <c r="H313" s="62"/>
    </row>
    <row r="314" spans="1:8" s="19" customFormat="1" x14ac:dyDescent="0.25">
      <c r="A314" s="834" t="s">
        <v>5696</v>
      </c>
      <c r="B314" s="838"/>
      <c r="C314" s="838"/>
      <c r="D314" s="838"/>
      <c r="E314" s="838"/>
      <c r="F314" s="838"/>
      <c r="G314" s="838"/>
      <c r="H314" s="839"/>
    </row>
    <row r="315" spans="1:8" s="19" customFormat="1" x14ac:dyDescent="0.25">
      <c r="A315" s="75"/>
      <c r="B315" s="173" t="s">
        <v>74</v>
      </c>
      <c r="C315" s="753"/>
      <c r="D315" s="753"/>
      <c r="E315" s="753"/>
      <c r="F315" s="753"/>
      <c r="G315" s="753"/>
      <c r="H315" s="753"/>
    </row>
    <row r="316" spans="1:8" ht="16.5" customHeight="1" x14ac:dyDescent="0.25">
      <c r="A316" s="834" t="s">
        <v>5697</v>
      </c>
      <c r="B316" s="838"/>
      <c r="C316" s="838"/>
      <c r="D316" s="838"/>
      <c r="E316" s="838"/>
      <c r="F316" s="838"/>
      <c r="G316" s="838"/>
      <c r="H316" s="839"/>
    </row>
    <row r="317" spans="1:8" x14ac:dyDescent="0.25">
      <c r="A317" s="24"/>
      <c r="B317" s="740" t="s">
        <v>85</v>
      </c>
      <c r="C317" s="740" t="s">
        <v>85</v>
      </c>
      <c r="D317" s="740" t="s">
        <v>85</v>
      </c>
      <c r="E317" s="740" t="s">
        <v>85</v>
      </c>
      <c r="F317" s="740" t="s">
        <v>85</v>
      </c>
      <c r="G317" s="740" t="s">
        <v>85</v>
      </c>
      <c r="H317" s="740" t="s">
        <v>85</v>
      </c>
    </row>
    <row r="318" spans="1:8" x14ac:dyDescent="0.25">
      <c r="A318" s="30"/>
      <c r="B318" s="30" t="s">
        <v>4778</v>
      </c>
      <c r="C318" s="740" t="s">
        <v>85</v>
      </c>
      <c r="D318" s="740" t="s">
        <v>85</v>
      </c>
      <c r="E318" s="740" t="s">
        <v>85</v>
      </c>
      <c r="F318" s="740" t="s">
        <v>85</v>
      </c>
      <c r="G318" s="740" t="s">
        <v>85</v>
      </c>
      <c r="H318" s="740" t="s">
        <v>85</v>
      </c>
    </row>
  </sheetData>
  <mergeCells count="33">
    <mergeCell ref="A316:H316"/>
    <mergeCell ref="A292:H292"/>
    <mergeCell ref="A278:H278"/>
    <mergeCell ref="A305:H305"/>
    <mergeCell ref="A295:H295"/>
    <mergeCell ref="A298:H298"/>
    <mergeCell ref="A314:H314"/>
    <mergeCell ref="A232:H232"/>
    <mergeCell ref="A238:H238"/>
    <mergeCell ref="A251:H251"/>
    <mergeCell ref="A271:H271"/>
    <mergeCell ref="A274:H274"/>
    <mergeCell ref="A198:H198"/>
    <mergeCell ref="A201:H201"/>
    <mergeCell ref="A204:H204"/>
    <mergeCell ref="A207:H207"/>
    <mergeCell ref="A222:H222"/>
    <mergeCell ref="A210:H210"/>
    <mergeCell ref="A178:H178"/>
    <mergeCell ref="A181:H181"/>
    <mergeCell ref="A187:H187"/>
    <mergeCell ref="A190:H190"/>
    <mergeCell ref="A193:H193"/>
    <mergeCell ref="A59:H59"/>
    <mergeCell ref="A70:H70"/>
    <mergeCell ref="A73:H73"/>
    <mergeCell ref="A76:H76"/>
    <mergeCell ref="A171:H171"/>
    <mergeCell ref="B1:H1"/>
    <mergeCell ref="A4:H4"/>
    <mergeCell ref="A39:H39"/>
    <mergeCell ref="A48:H48"/>
    <mergeCell ref="A51:H51"/>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9"/>
  <sheetViews>
    <sheetView tabSelected="1" topLeftCell="A1023" workbookViewId="0">
      <selection activeCell="A1049" sqref="A1049:H1050"/>
    </sheetView>
  </sheetViews>
  <sheetFormatPr defaultRowHeight="15" x14ac:dyDescent="0.25"/>
  <cols>
    <col min="1" max="1" width="7.140625" customWidth="1"/>
    <col min="2" max="2" width="35.42578125" customWidth="1"/>
    <col min="3" max="3" width="18.85546875" customWidth="1"/>
    <col min="4" max="4" width="17.85546875" customWidth="1"/>
    <col min="5" max="5" width="17.28515625" customWidth="1"/>
    <col min="6" max="6" width="19.42578125" customWidth="1"/>
    <col min="7" max="7" width="18.5703125" customWidth="1"/>
    <col min="8" max="8" width="26.7109375" customWidth="1"/>
  </cols>
  <sheetData>
    <row r="1" spans="1:8" x14ac:dyDescent="0.25">
      <c r="A1" s="8"/>
      <c r="B1" s="840" t="s">
        <v>61</v>
      </c>
      <c r="C1" s="840"/>
      <c r="D1" s="840"/>
      <c r="E1" s="840"/>
      <c r="F1" s="840"/>
      <c r="G1" s="840"/>
      <c r="H1" s="840"/>
    </row>
    <row r="2" spans="1:8" ht="149.25" customHeight="1" x14ac:dyDescent="0.25">
      <c r="A2" s="13" t="s">
        <v>31</v>
      </c>
      <c r="B2" s="6" t="s">
        <v>9</v>
      </c>
      <c r="C2" s="6" t="s">
        <v>28</v>
      </c>
      <c r="D2" s="6" t="s">
        <v>29</v>
      </c>
      <c r="E2" s="6" t="s">
        <v>20</v>
      </c>
      <c r="F2" s="6" t="s">
        <v>10</v>
      </c>
      <c r="G2" s="6" t="s">
        <v>37</v>
      </c>
      <c r="H2" s="6" t="s">
        <v>51</v>
      </c>
    </row>
    <row r="3" spans="1:8" x14ac:dyDescent="0.25">
      <c r="A3" s="12">
        <v>1</v>
      </c>
      <c r="B3" s="12">
        <v>2</v>
      </c>
      <c r="C3" s="23">
        <v>3</v>
      </c>
      <c r="D3" s="23">
        <v>4</v>
      </c>
      <c r="E3" s="12">
        <v>5</v>
      </c>
      <c r="F3" s="12">
        <v>6</v>
      </c>
      <c r="G3" s="12">
        <v>7</v>
      </c>
      <c r="H3" s="12">
        <v>8</v>
      </c>
    </row>
    <row r="4" spans="1:8" x14ac:dyDescent="0.25">
      <c r="A4" s="841" t="s">
        <v>67</v>
      </c>
      <c r="B4" s="842"/>
      <c r="C4" s="842"/>
      <c r="D4" s="842"/>
      <c r="E4" s="842"/>
      <c r="F4" s="842"/>
      <c r="G4" s="842"/>
      <c r="H4" s="843"/>
    </row>
    <row r="5" spans="1:8" ht="39" x14ac:dyDescent="0.25">
      <c r="A5" s="28">
        <v>1</v>
      </c>
      <c r="B5" s="106" t="s">
        <v>4888</v>
      </c>
      <c r="C5" s="127">
        <v>33200</v>
      </c>
      <c r="D5" s="127">
        <v>33200</v>
      </c>
      <c r="E5" s="128" t="s">
        <v>4889</v>
      </c>
      <c r="F5" s="28"/>
      <c r="G5" s="24" t="s">
        <v>73</v>
      </c>
      <c r="H5" s="28" t="s">
        <v>74</v>
      </c>
    </row>
    <row r="6" spans="1:8" ht="25.5" x14ac:dyDescent="0.25">
      <c r="A6" s="28">
        <v>2</v>
      </c>
      <c r="B6" s="106" t="s">
        <v>4890</v>
      </c>
      <c r="C6" s="127">
        <v>5669</v>
      </c>
      <c r="D6" s="127">
        <v>5669</v>
      </c>
      <c r="E6" s="128" t="s">
        <v>4891</v>
      </c>
      <c r="F6" s="28"/>
      <c r="G6" s="12" t="s">
        <v>80</v>
      </c>
      <c r="H6" s="28" t="s">
        <v>74</v>
      </c>
    </row>
    <row r="7" spans="1:8" x14ac:dyDescent="0.25">
      <c r="A7" s="28">
        <v>3</v>
      </c>
      <c r="B7" s="106" t="s">
        <v>4892</v>
      </c>
      <c r="C7" s="127">
        <v>6196.5</v>
      </c>
      <c r="D7" s="127">
        <v>6196.5</v>
      </c>
      <c r="E7" s="128" t="s">
        <v>1955</v>
      </c>
      <c r="F7" s="28"/>
      <c r="G7" s="12" t="s">
        <v>80</v>
      </c>
      <c r="H7" s="28" t="s">
        <v>74</v>
      </c>
    </row>
    <row r="8" spans="1:8" x14ac:dyDescent="0.25">
      <c r="A8" s="28">
        <v>4</v>
      </c>
      <c r="B8" s="106" t="s">
        <v>4893</v>
      </c>
      <c r="C8" s="127">
        <v>9539.0400000000009</v>
      </c>
      <c r="D8" s="127">
        <v>9539.0400000000009</v>
      </c>
      <c r="E8" s="128" t="s">
        <v>1982</v>
      </c>
      <c r="F8" s="28"/>
      <c r="G8" s="12" t="s">
        <v>80</v>
      </c>
      <c r="H8" s="28" t="s">
        <v>74</v>
      </c>
    </row>
    <row r="9" spans="1:8" x14ac:dyDescent="0.25">
      <c r="A9" s="28">
        <v>5</v>
      </c>
      <c r="B9" s="106" t="s">
        <v>4894</v>
      </c>
      <c r="C9" s="127">
        <v>24300</v>
      </c>
      <c r="D9" s="127">
        <v>24300</v>
      </c>
      <c r="E9" s="128" t="s">
        <v>4895</v>
      </c>
      <c r="F9" s="28"/>
      <c r="G9" s="12" t="s">
        <v>80</v>
      </c>
      <c r="H9" s="28" t="s">
        <v>74</v>
      </c>
    </row>
    <row r="10" spans="1:8" x14ac:dyDescent="0.25">
      <c r="A10" s="28">
        <v>6</v>
      </c>
      <c r="B10" s="106" t="s">
        <v>4896</v>
      </c>
      <c r="C10" s="127">
        <v>24750</v>
      </c>
      <c r="D10" s="127">
        <v>24750</v>
      </c>
      <c r="E10" s="128" t="s">
        <v>4897</v>
      </c>
      <c r="F10" s="28"/>
      <c r="G10" s="12" t="s">
        <v>80</v>
      </c>
      <c r="H10" s="28" t="s">
        <v>74</v>
      </c>
    </row>
    <row r="11" spans="1:8" x14ac:dyDescent="0.25">
      <c r="A11" s="28">
        <v>7</v>
      </c>
      <c r="B11" s="106" t="s">
        <v>4898</v>
      </c>
      <c r="C11" s="127">
        <v>20720</v>
      </c>
      <c r="D11" s="127">
        <v>20720</v>
      </c>
      <c r="E11" s="128" t="s">
        <v>4899</v>
      </c>
      <c r="F11" s="28"/>
      <c r="G11" s="12" t="s">
        <v>80</v>
      </c>
      <c r="H11" s="28" t="s">
        <v>74</v>
      </c>
    </row>
    <row r="12" spans="1:8" x14ac:dyDescent="0.25">
      <c r="A12" s="28">
        <v>8</v>
      </c>
      <c r="B12" s="106" t="s">
        <v>4900</v>
      </c>
      <c r="C12" s="127">
        <v>5656.92</v>
      </c>
      <c r="D12" s="127">
        <v>5656.92</v>
      </c>
      <c r="E12" s="128" t="s">
        <v>1982</v>
      </c>
      <c r="F12" s="28"/>
      <c r="G12" s="12" t="s">
        <v>80</v>
      </c>
      <c r="H12" s="28" t="s">
        <v>74</v>
      </c>
    </row>
    <row r="13" spans="1:8" x14ac:dyDescent="0.25">
      <c r="A13" s="28">
        <v>9</v>
      </c>
      <c r="B13" s="106" t="s">
        <v>4901</v>
      </c>
      <c r="C13" s="127">
        <v>9363.6</v>
      </c>
      <c r="D13" s="127">
        <v>9363.6</v>
      </c>
      <c r="E13" s="128" t="s">
        <v>1955</v>
      </c>
      <c r="F13" s="28"/>
      <c r="G13" s="12" t="s">
        <v>80</v>
      </c>
      <c r="H13" s="28" t="s">
        <v>74</v>
      </c>
    </row>
    <row r="14" spans="1:8" x14ac:dyDescent="0.25">
      <c r="A14" s="28">
        <v>10</v>
      </c>
      <c r="B14" s="106" t="s">
        <v>4902</v>
      </c>
      <c r="C14" s="127">
        <v>13359.96</v>
      </c>
      <c r="D14" s="127">
        <v>13359.96</v>
      </c>
      <c r="E14" s="128" t="s">
        <v>1982</v>
      </c>
      <c r="F14" s="28"/>
      <c r="G14" s="12" t="s">
        <v>80</v>
      </c>
      <c r="H14" s="28" t="s">
        <v>74</v>
      </c>
    </row>
    <row r="15" spans="1:8" x14ac:dyDescent="0.25">
      <c r="A15" s="28">
        <v>11</v>
      </c>
      <c r="B15" s="106" t="s">
        <v>4896</v>
      </c>
      <c r="C15" s="127">
        <v>15980</v>
      </c>
      <c r="D15" s="127">
        <v>15980</v>
      </c>
      <c r="E15" s="128" t="s">
        <v>4897</v>
      </c>
      <c r="F15" s="28"/>
      <c r="G15" s="12" t="s">
        <v>80</v>
      </c>
      <c r="H15" s="28" t="s">
        <v>74</v>
      </c>
    </row>
    <row r="16" spans="1:8" x14ac:dyDescent="0.25">
      <c r="A16" s="28">
        <v>12</v>
      </c>
      <c r="B16" s="106" t="s">
        <v>4903</v>
      </c>
      <c r="C16" s="127">
        <v>17256</v>
      </c>
      <c r="D16" s="127">
        <v>17256</v>
      </c>
      <c r="E16" s="128" t="s">
        <v>4904</v>
      </c>
      <c r="F16" s="28"/>
      <c r="G16" s="12" t="s">
        <v>80</v>
      </c>
      <c r="H16" s="28" t="s">
        <v>74</v>
      </c>
    </row>
    <row r="17" spans="1:8" x14ac:dyDescent="0.25">
      <c r="A17" s="28">
        <v>13</v>
      </c>
      <c r="B17" s="106" t="s">
        <v>4892</v>
      </c>
      <c r="C17" s="127">
        <v>5988.79</v>
      </c>
      <c r="D17" s="127">
        <v>5988.79</v>
      </c>
      <c r="E17" s="128" t="s">
        <v>4905</v>
      </c>
      <c r="F17" s="28"/>
      <c r="G17" s="12" t="s">
        <v>80</v>
      </c>
      <c r="H17" s="28" t="s">
        <v>74</v>
      </c>
    </row>
    <row r="18" spans="1:8" x14ac:dyDescent="0.25">
      <c r="A18" s="28">
        <v>14</v>
      </c>
      <c r="B18" s="106" t="s">
        <v>4906</v>
      </c>
      <c r="C18" s="127">
        <v>6832</v>
      </c>
      <c r="D18" s="127">
        <v>6832</v>
      </c>
      <c r="E18" s="128" t="s">
        <v>4907</v>
      </c>
      <c r="F18" s="28"/>
      <c r="G18" s="12" t="s">
        <v>80</v>
      </c>
      <c r="H18" s="28" t="s">
        <v>74</v>
      </c>
    </row>
    <row r="19" spans="1:8" x14ac:dyDescent="0.25">
      <c r="A19" s="28">
        <v>15</v>
      </c>
      <c r="B19" s="106" t="s">
        <v>4908</v>
      </c>
      <c r="C19" s="127">
        <v>16612.82</v>
      </c>
      <c r="D19" s="127">
        <v>16612.82</v>
      </c>
      <c r="E19" s="128" t="s">
        <v>4909</v>
      </c>
      <c r="F19" s="28"/>
      <c r="G19" s="12" t="s">
        <v>80</v>
      </c>
      <c r="H19" s="28" t="s">
        <v>74</v>
      </c>
    </row>
    <row r="20" spans="1:8" x14ac:dyDescent="0.25">
      <c r="A20" s="28">
        <v>16</v>
      </c>
      <c r="B20" s="106" t="s">
        <v>4912</v>
      </c>
      <c r="C20" s="127">
        <v>31728</v>
      </c>
      <c r="D20" s="127">
        <v>31728</v>
      </c>
      <c r="E20" s="128" t="s">
        <v>2025</v>
      </c>
      <c r="F20" s="28"/>
      <c r="G20" s="12" t="s">
        <v>80</v>
      </c>
      <c r="H20" s="28" t="s">
        <v>74</v>
      </c>
    </row>
    <row r="21" spans="1:8" x14ac:dyDescent="0.25">
      <c r="A21" s="28">
        <v>17</v>
      </c>
      <c r="B21" s="106" t="s">
        <v>4894</v>
      </c>
      <c r="C21" s="127">
        <v>26072.69</v>
      </c>
      <c r="D21" s="127">
        <v>26072.69</v>
      </c>
      <c r="E21" s="128" t="s">
        <v>4913</v>
      </c>
      <c r="F21" s="28"/>
      <c r="G21" s="12" t="s">
        <v>80</v>
      </c>
      <c r="H21" s="28" t="s">
        <v>74</v>
      </c>
    </row>
    <row r="22" spans="1:8" x14ac:dyDescent="0.25">
      <c r="A22" s="28">
        <v>18</v>
      </c>
      <c r="B22" s="106" t="s">
        <v>4914</v>
      </c>
      <c r="C22" s="127">
        <v>10900</v>
      </c>
      <c r="D22" s="127">
        <v>10900</v>
      </c>
      <c r="E22" s="128" t="s">
        <v>4915</v>
      </c>
      <c r="F22" s="28"/>
      <c r="G22" s="12" t="s">
        <v>80</v>
      </c>
      <c r="H22" s="28" t="s">
        <v>74</v>
      </c>
    </row>
    <row r="23" spans="1:8" x14ac:dyDescent="0.25">
      <c r="A23" s="28">
        <v>19</v>
      </c>
      <c r="B23" s="106" t="s">
        <v>4916</v>
      </c>
      <c r="C23" s="127">
        <v>10950</v>
      </c>
      <c r="D23" s="127">
        <v>10950</v>
      </c>
      <c r="E23" s="128" t="s">
        <v>4891</v>
      </c>
      <c r="F23" s="28"/>
      <c r="G23" s="12" t="s">
        <v>80</v>
      </c>
      <c r="H23" s="28" t="s">
        <v>74</v>
      </c>
    </row>
    <row r="24" spans="1:8" x14ac:dyDescent="0.25">
      <c r="A24" s="28">
        <v>20</v>
      </c>
      <c r="B24" s="106" t="s">
        <v>1952</v>
      </c>
      <c r="C24" s="127">
        <v>8900</v>
      </c>
      <c r="D24" s="127">
        <v>8900</v>
      </c>
      <c r="E24" s="128" t="s">
        <v>1953</v>
      </c>
      <c r="F24" s="28"/>
      <c r="G24" s="12" t="s">
        <v>80</v>
      </c>
      <c r="H24" s="28" t="s">
        <v>74</v>
      </c>
    </row>
    <row r="25" spans="1:8" x14ac:dyDescent="0.25">
      <c r="A25" s="28">
        <v>21</v>
      </c>
      <c r="B25" s="106" t="s">
        <v>4892</v>
      </c>
      <c r="C25" s="127">
        <v>6143.94</v>
      </c>
      <c r="D25" s="127">
        <v>6143.94</v>
      </c>
      <c r="E25" s="128" t="s">
        <v>4917</v>
      </c>
      <c r="F25" s="28"/>
      <c r="G25" s="12" t="s">
        <v>80</v>
      </c>
      <c r="H25" s="28" t="s">
        <v>74</v>
      </c>
    </row>
    <row r="26" spans="1:8" x14ac:dyDescent="0.25">
      <c r="A26" s="28">
        <v>22</v>
      </c>
      <c r="B26" s="106" t="s">
        <v>4918</v>
      </c>
      <c r="C26" s="127">
        <v>19778.95</v>
      </c>
      <c r="D26" s="127">
        <v>19778.95</v>
      </c>
      <c r="E26" s="128" t="s">
        <v>4919</v>
      </c>
      <c r="F26" s="28"/>
      <c r="G26" s="12" t="s">
        <v>80</v>
      </c>
      <c r="H26" s="28" t="s">
        <v>74</v>
      </c>
    </row>
    <row r="27" spans="1:8" x14ac:dyDescent="0.25">
      <c r="A27" s="28">
        <v>23</v>
      </c>
      <c r="B27" s="106" t="s">
        <v>4892</v>
      </c>
      <c r="C27" s="127">
        <v>6850.14</v>
      </c>
      <c r="D27" s="127">
        <v>6850.14</v>
      </c>
      <c r="E27" s="128" t="s">
        <v>4920</v>
      </c>
      <c r="F27" s="28"/>
      <c r="G27" s="12" t="s">
        <v>80</v>
      </c>
      <c r="H27" s="28" t="s">
        <v>74</v>
      </c>
    </row>
    <row r="28" spans="1:8" ht="25.5" x14ac:dyDescent="0.25">
      <c r="A28" s="28">
        <v>24</v>
      </c>
      <c r="B28" s="106" t="s">
        <v>4921</v>
      </c>
      <c r="C28" s="127">
        <v>6276</v>
      </c>
      <c r="D28" s="127">
        <v>6276</v>
      </c>
      <c r="E28" s="128" t="s">
        <v>4922</v>
      </c>
      <c r="F28" s="28"/>
      <c r="G28" s="12" t="s">
        <v>80</v>
      </c>
      <c r="H28" s="28" t="s">
        <v>74</v>
      </c>
    </row>
    <row r="29" spans="1:8" x14ac:dyDescent="0.25">
      <c r="A29" s="28">
        <v>25</v>
      </c>
      <c r="B29" s="106" t="s">
        <v>4912</v>
      </c>
      <c r="C29" s="127">
        <v>23694</v>
      </c>
      <c r="D29" s="127">
        <v>23694</v>
      </c>
      <c r="E29" s="128" t="s">
        <v>4923</v>
      </c>
      <c r="F29" s="28"/>
      <c r="G29" s="12" t="s">
        <v>80</v>
      </c>
      <c r="H29" s="28" t="s">
        <v>74</v>
      </c>
    </row>
    <row r="30" spans="1:8" x14ac:dyDescent="0.25">
      <c r="A30" s="28">
        <v>26</v>
      </c>
      <c r="B30" s="106" t="s">
        <v>4924</v>
      </c>
      <c r="C30" s="127">
        <v>19168</v>
      </c>
      <c r="D30" s="127">
        <v>19168</v>
      </c>
      <c r="E30" s="128" t="s">
        <v>4925</v>
      </c>
      <c r="F30" s="28"/>
      <c r="G30" s="12" t="s">
        <v>80</v>
      </c>
      <c r="H30" s="28" t="s">
        <v>74</v>
      </c>
    </row>
    <row r="31" spans="1:8" x14ac:dyDescent="0.25">
      <c r="A31" s="28">
        <v>27</v>
      </c>
      <c r="B31" s="106" t="s">
        <v>4926</v>
      </c>
      <c r="C31" s="127">
        <v>21511.8</v>
      </c>
      <c r="D31" s="127">
        <v>21511.8</v>
      </c>
      <c r="E31" s="128" t="s">
        <v>4927</v>
      </c>
      <c r="F31" s="28"/>
      <c r="G31" s="12" t="s">
        <v>80</v>
      </c>
      <c r="H31" s="28" t="s">
        <v>74</v>
      </c>
    </row>
    <row r="32" spans="1:8" x14ac:dyDescent="0.25">
      <c r="A32" s="28">
        <v>28</v>
      </c>
      <c r="B32" s="106" t="s">
        <v>4928</v>
      </c>
      <c r="C32" s="127">
        <v>21733</v>
      </c>
      <c r="D32" s="127">
        <v>21733</v>
      </c>
      <c r="E32" s="128" t="s">
        <v>3546</v>
      </c>
      <c r="F32" s="28"/>
      <c r="G32" s="12" t="s">
        <v>80</v>
      </c>
      <c r="H32" s="28" t="s">
        <v>74</v>
      </c>
    </row>
    <row r="33" spans="1:8" x14ac:dyDescent="0.25">
      <c r="A33" s="28">
        <v>29</v>
      </c>
      <c r="B33" s="106" t="s">
        <v>4929</v>
      </c>
      <c r="C33" s="127">
        <v>7102</v>
      </c>
      <c r="D33" s="127">
        <v>7102</v>
      </c>
      <c r="E33" s="128" t="s">
        <v>4930</v>
      </c>
      <c r="F33" s="28"/>
      <c r="G33" s="12" t="s">
        <v>80</v>
      </c>
      <c r="H33" s="28" t="s">
        <v>74</v>
      </c>
    </row>
    <row r="34" spans="1:8" x14ac:dyDescent="0.25">
      <c r="A34" s="28">
        <v>30</v>
      </c>
      <c r="B34" s="106" t="s">
        <v>4931</v>
      </c>
      <c r="C34" s="127">
        <v>12604</v>
      </c>
      <c r="D34" s="127">
        <v>12604</v>
      </c>
      <c r="E34" s="128" t="s">
        <v>4932</v>
      </c>
      <c r="F34" s="28"/>
      <c r="G34" s="12" t="s">
        <v>80</v>
      </c>
      <c r="H34" s="28" t="s">
        <v>74</v>
      </c>
    </row>
    <row r="35" spans="1:8" x14ac:dyDescent="0.25">
      <c r="A35" s="28">
        <v>31</v>
      </c>
      <c r="B35" s="106" t="s">
        <v>4933</v>
      </c>
      <c r="C35" s="127">
        <v>5434.56</v>
      </c>
      <c r="D35" s="127">
        <v>5434.56</v>
      </c>
      <c r="E35" s="128" t="s">
        <v>4934</v>
      </c>
      <c r="F35" s="28"/>
      <c r="G35" s="12" t="s">
        <v>80</v>
      </c>
      <c r="H35" s="28" t="s">
        <v>74</v>
      </c>
    </row>
    <row r="36" spans="1:8" x14ac:dyDescent="0.25">
      <c r="A36" s="28">
        <v>32</v>
      </c>
      <c r="B36" s="106" t="s">
        <v>4935</v>
      </c>
      <c r="C36" s="127">
        <v>18684.36</v>
      </c>
      <c r="D36" s="127">
        <v>18684.36</v>
      </c>
      <c r="E36" s="128" t="s">
        <v>4934</v>
      </c>
      <c r="F36" s="28"/>
      <c r="G36" s="12" t="s">
        <v>80</v>
      </c>
      <c r="H36" s="28" t="s">
        <v>74</v>
      </c>
    </row>
    <row r="37" spans="1:8" x14ac:dyDescent="0.25">
      <c r="A37" s="28">
        <v>33</v>
      </c>
      <c r="B37" s="106" t="s">
        <v>4912</v>
      </c>
      <c r="C37" s="127">
        <v>18084</v>
      </c>
      <c r="D37" s="127">
        <v>18084</v>
      </c>
      <c r="E37" s="128" t="s">
        <v>4936</v>
      </c>
      <c r="F37" s="28"/>
      <c r="G37" s="12" t="s">
        <v>80</v>
      </c>
      <c r="H37" s="28" t="s">
        <v>74</v>
      </c>
    </row>
    <row r="38" spans="1:8" x14ac:dyDescent="0.25">
      <c r="A38" s="28">
        <v>34</v>
      </c>
      <c r="B38" s="106" t="s">
        <v>4938</v>
      </c>
      <c r="C38" s="127">
        <v>21511.8</v>
      </c>
      <c r="D38" s="127">
        <v>21511.8</v>
      </c>
      <c r="E38" s="128" t="s">
        <v>4927</v>
      </c>
      <c r="F38" s="28"/>
      <c r="G38" s="12" t="s">
        <v>80</v>
      </c>
      <c r="H38" s="28" t="s">
        <v>74</v>
      </c>
    </row>
    <row r="39" spans="1:8" x14ac:dyDescent="0.25">
      <c r="A39" s="28">
        <v>35</v>
      </c>
      <c r="B39" s="106" t="s">
        <v>4941</v>
      </c>
      <c r="C39" s="127">
        <v>15716.16</v>
      </c>
      <c r="D39" s="127">
        <v>15716.16</v>
      </c>
      <c r="E39" s="128" t="s">
        <v>4942</v>
      </c>
      <c r="F39" s="28"/>
      <c r="G39" s="12" t="s">
        <v>80</v>
      </c>
      <c r="H39" s="28" t="s">
        <v>74</v>
      </c>
    </row>
    <row r="40" spans="1:8" x14ac:dyDescent="0.25">
      <c r="A40" s="28">
        <v>36</v>
      </c>
      <c r="B40" s="106" t="s">
        <v>4894</v>
      </c>
      <c r="C40" s="127">
        <v>19600</v>
      </c>
      <c r="D40" s="127">
        <v>19600</v>
      </c>
      <c r="E40" s="128" t="s">
        <v>4943</v>
      </c>
      <c r="F40" s="28"/>
      <c r="G40" s="12" t="s">
        <v>80</v>
      </c>
      <c r="H40" s="28" t="s">
        <v>74</v>
      </c>
    </row>
    <row r="41" spans="1:8" x14ac:dyDescent="0.25">
      <c r="A41" s="28">
        <v>37</v>
      </c>
      <c r="B41" s="106" t="s">
        <v>4912</v>
      </c>
      <c r="C41" s="127">
        <v>25925</v>
      </c>
      <c r="D41" s="127">
        <v>25925</v>
      </c>
      <c r="E41" s="128" t="s">
        <v>2025</v>
      </c>
      <c r="F41" s="28"/>
      <c r="G41" s="12" t="s">
        <v>80</v>
      </c>
      <c r="H41" s="28" t="s">
        <v>74</v>
      </c>
    </row>
    <row r="42" spans="1:8" x14ac:dyDescent="0.25">
      <c r="A42" s="28">
        <v>38</v>
      </c>
      <c r="B42" s="106" t="s">
        <v>4944</v>
      </c>
      <c r="C42" s="127">
        <v>38567.300000000003</v>
      </c>
      <c r="D42" s="127">
        <v>38567.300000000003</v>
      </c>
      <c r="E42" s="128" t="s">
        <v>4945</v>
      </c>
      <c r="F42" s="28"/>
      <c r="G42" s="12" t="s">
        <v>80</v>
      </c>
      <c r="H42" s="28" t="s">
        <v>74</v>
      </c>
    </row>
    <row r="43" spans="1:8" x14ac:dyDescent="0.25">
      <c r="A43" s="28">
        <v>39</v>
      </c>
      <c r="B43" s="106" t="s">
        <v>4946</v>
      </c>
      <c r="C43" s="127">
        <v>10465.200000000001</v>
      </c>
      <c r="D43" s="127">
        <v>10465.200000000001</v>
      </c>
      <c r="E43" s="128" t="s">
        <v>4947</v>
      </c>
      <c r="F43" s="28"/>
      <c r="G43" s="12" t="s">
        <v>80</v>
      </c>
      <c r="H43" s="28" t="s">
        <v>74</v>
      </c>
    </row>
    <row r="44" spans="1:8" x14ac:dyDescent="0.25">
      <c r="A44" s="28">
        <v>40</v>
      </c>
      <c r="B44" s="106" t="s">
        <v>4948</v>
      </c>
      <c r="C44" s="127">
        <v>6850.14</v>
      </c>
      <c r="D44" s="127">
        <v>6850.14</v>
      </c>
      <c r="E44" s="128" t="s">
        <v>4949</v>
      </c>
      <c r="F44" s="28"/>
      <c r="G44" s="12" t="s">
        <v>80</v>
      </c>
      <c r="H44" s="28" t="s">
        <v>74</v>
      </c>
    </row>
    <row r="45" spans="1:8" x14ac:dyDescent="0.25">
      <c r="A45" s="28">
        <v>41</v>
      </c>
      <c r="B45" s="106" t="s">
        <v>4950</v>
      </c>
      <c r="C45" s="127">
        <v>10465.200000000001</v>
      </c>
      <c r="D45" s="127">
        <v>10465.200000000001</v>
      </c>
      <c r="E45" s="128" t="s">
        <v>4947</v>
      </c>
      <c r="F45" s="28"/>
      <c r="G45" s="12" t="s">
        <v>80</v>
      </c>
      <c r="H45" s="28" t="s">
        <v>74</v>
      </c>
    </row>
    <row r="46" spans="1:8" x14ac:dyDescent="0.25">
      <c r="A46" s="28">
        <v>42</v>
      </c>
      <c r="B46" s="106" t="s">
        <v>4908</v>
      </c>
      <c r="C46" s="127">
        <v>14190</v>
      </c>
      <c r="D46" s="127">
        <v>14190</v>
      </c>
      <c r="E46" s="128" t="s">
        <v>4917</v>
      </c>
      <c r="F46" s="28"/>
      <c r="G46" s="12" t="s">
        <v>80</v>
      </c>
      <c r="H46" s="28" t="s">
        <v>74</v>
      </c>
    </row>
    <row r="47" spans="1:8" x14ac:dyDescent="0.25">
      <c r="A47" s="28">
        <v>43</v>
      </c>
      <c r="B47" s="106" t="s">
        <v>4916</v>
      </c>
      <c r="C47" s="127">
        <v>10950</v>
      </c>
      <c r="D47" s="127">
        <v>10950</v>
      </c>
      <c r="E47" s="128" t="s">
        <v>4891</v>
      </c>
      <c r="F47" s="28"/>
      <c r="G47" s="12" t="s">
        <v>80</v>
      </c>
      <c r="H47" s="28" t="s">
        <v>74</v>
      </c>
    </row>
    <row r="48" spans="1:8" x14ac:dyDescent="0.25">
      <c r="A48" s="28">
        <v>44</v>
      </c>
      <c r="B48" s="106" t="s">
        <v>4951</v>
      </c>
      <c r="C48" s="127">
        <v>28282</v>
      </c>
      <c r="D48" s="127">
        <v>28282</v>
      </c>
      <c r="E48" s="128" t="s">
        <v>4952</v>
      </c>
      <c r="F48" s="28"/>
      <c r="G48" s="12" t="s">
        <v>80</v>
      </c>
      <c r="H48" s="28" t="s">
        <v>74</v>
      </c>
    </row>
    <row r="49" spans="1:8" x14ac:dyDescent="0.25">
      <c r="A49" s="28">
        <v>45</v>
      </c>
      <c r="B49" s="106" t="s">
        <v>4951</v>
      </c>
      <c r="C49" s="127">
        <v>28282</v>
      </c>
      <c r="D49" s="127">
        <v>28282</v>
      </c>
      <c r="E49" s="128" t="s">
        <v>4952</v>
      </c>
      <c r="F49" s="28"/>
      <c r="G49" s="12" t="s">
        <v>80</v>
      </c>
      <c r="H49" s="28" t="s">
        <v>74</v>
      </c>
    </row>
    <row r="50" spans="1:8" x14ac:dyDescent="0.25">
      <c r="A50" s="28">
        <v>46</v>
      </c>
      <c r="B50" s="106" t="s">
        <v>4953</v>
      </c>
      <c r="C50" s="127">
        <v>14050.5</v>
      </c>
      <c r="D50" s="127">
        <v>14050.5</v>
      </c>
      <c r="E50" s="128" t="s">
        <v>4954</v>
      </c>
      <c r="F50" s="28"/>
      <c r="G50" s="12" t="s">
        <v>80</v>
      </c>
      <c r="H50" s="28" t="s">
        <v>74</v>
      </c>
    </row>
    <row r="51" spans="1:8" ht="25.5" x14ac:dyDescent="0.25">
      <c r="A51" s="28">
        <v>47</v>
      </c>
      <c r="B51" s="106" t="s">
        <v>4890</v>
      </c>
      <c r="C51" s="127">
        <v>5670</v>
      </c>
      <c r="D51" s="127">
        <v>5670</v>
      </c>
      <c r="E51" s="128" t="s">
        <v>4891</v>
      </c>
      <c r="F51" s="28"/>
      <c r="G51" s="12" t="s">
        <v>80</v>
      </c>
      <c r="H51" s="28" t="s">
        <v>74</v>
      </c>
    </row>
    <row r="52" spans="1:8" x14ac:dyDescent="0.25">
      <c r="A52" s="28">
        <v>48</v>
      </c>
      <c r="B52" s="106" t="s">
        <v>4955</v>
      </c>
      <c r="C52" s="127">
        <v>5859.84</v>
      </c>
      <c r="D52" s="127">
        <v>5859.84</v>
      </c>
      <c r="E52" s="128" t="s">
        <v>4956</v>
      </c>
      <c r="F52" s="28"/>
      <c r="G52" s="12" t="s">
        <v>80</v>
      </c>
      <c r="H52" s="28" t="s">
        <v>74</v>
      </c>
    </row>
    <row r="53" spans="1:8" x14ac:dyDescent="0.25">
      <c r="A53" s="28">
        <v>49</v>
      </c>
      <c r="B53" s="106" t="s">
        <v>4957</v>
      </c>
      <c r="C53" s="127">
        <v>6502.39</v>
      </c>
      <c r="D53" s="127">
        <v>6502.39</v>
      </c>
      <c r="E53" s="128" t="s">
        <v>4949</v>
      </c>
      <c r="F53" s="28"/>
      <c r="G53" s="12" t="s">
        <v>80</v>
      </c>
      <c r="H53" s="28" t="s">
        <v>74</v>
      </c>
    </row>
    <row r="54" spans="1:8" x14ac:dyDescent="0.25">
      <c r="A54" s="28">
        <v>50</v>
      </c>
      <c r="B54" s="106" t="s">
        <v>4908</v>
      </c>
      <c r="C54" s="127">
        <v>17057.939999999999</v>
      </c>
      <c r="D54" s="127">
        <v>17057.939999999999</v>
      </c>
      <c r="E54" s="128" t="s">
        <v>4905</v>
      </c>
      <c r="F54" s="28"/>
      <c r="G54" s="12" t="s">
        <v>80</v>
      </c>
      <c r="H54" s="28" t="s">
        <v>74</v>
      </c>
    </row>
    <row r="55" spans="1:8" x14ac:dyDescent="0.25">
      <c r="A55" s="28">
        <v>51</v>
      </c>
      <c r="B55" s="106" t="s">
        <v>4916</v>
      </c>
      <c r="C55" s="127">
        <v>10950</v>
      </c>
      <c r="D55" s="127">
        <v>10950</v>
      </c>
      <c r="E55" s="128" t="s">
        <v>4891</v>
      </c>
      <c r="F55" s="28"/>
      <c r="G55" s="12"/>
      <c r="H55" s="28" t="s">
        <v>74</v>
      </c>
    </row>
    <row r="56" spans="1:8" x14ac:dyDescent="0.25">
      <c r="A56" s="28">
        <v>52</v>
      </c>
      <c r="B56" s="106" t="s">
        <v>4958</v>
      </c>
      <c r="C56" s="127">
        <v>12101.6</v>
      </c>
      <c r="D56" s="127">
        <v>12101.6</v>
      </c>
      <c r="E56" s="128" t="s">
        <v>4956</v>
      </c>
      <c r="F56" s="28"/>
      <c r="G56" s="12" t="s">
        <v>80</v>
      </c>
      <c r="H56" s="28" t="s">
        <v>74</v>
      </c>
    </row>
    <row r="57" spans="1:8" x14ac:dyDescent="0.25">
      <c r="A57" s="28">
        <v>53</v>
      </c>
      <c r="B57" s="106" t="s">
        <v>4892</v>
      </c>
      <c r="C57" s="127">
        <v>6850.14</v>
      </c>
      <c r="D57" s="127">
        <v>6850.14</v>
      </c>
      <c r="E57" s="128" t="s">
        <v>4920</v>
      </c>
      <c r="F57" s="28"/>
      <c r="G57" s="12" t="s">
        <v>80</v>
      </c>
      <c r="H57" s="28" t="s">
        <v>74</v>
      </c>
    </row>
    <row r="58" spans="1:8" x14ac:dyDescent="0.25">
      <c r="A58" s="28">
        <v>54</v>
      </c>
      <c r="B58" s="106" t="s">
        <v>4894</v>
      </c>
      <c r="C58" s="127">
        <v>19600</v>
      </c>
      <c r="D58" s="127">
        <v>19600</v>
      </c>
      <c r="E58" s="128" t="s">
        <v>4943</v>
      </c>
      <c r="F58" s="28"/>
      <c r="G58" s="12" t="s">
        <v>80</v>
      </c>
      <c r="H58" s="28" t="s">
        <v>74</v>
      </c>
    </row>
    <row r="59" spans="1:8" x14ac:dyDescent="0.25">
      <c r="A59" s="28">
        <v>55</v>
      </c>
      <c r="B59" s="106" t="s">
        <v>4918</v>
      </c>
      <c r="C59" s="127">
        <v>19778.95</v>
      </c>
      <c r="D59" s="127">
        <v>19778.95</v>
      </c>
      <c r="E59" s="128" t="s">
        <v>4949</v>
      </c>
      <c r="F59" s="28"/>
      <c r="G59" s="12" t="s">
        <v>80</v>
      </c>
      <c r="H59" s="28" t="s">
        <v>74</v>
      </c>
    </row>
    <row r="60" spans="1:8" x14ac:dyDescent="0.25">
      <c r="A60" s="28">
        <v>56</v>
      </c>
      <c r="B60" s="106" t="s">
        <v>4967</v>
      </c>
      <c r="C60" s="127">
        <v>21152.83</v>
      </c>
      <c r="D60" s="127">
        <v>21152.83</v>
      </c>
      <c r="E60" s="128" t="s">
        <v>4968</v>
      </c>
      <c r="F60" s="28"/>
      <c r="G60" s="12" t="s">
        <v>80</v>
      </c>
      <c r="H60" s="28" t="s">
        <v>74</v>
      </c>
    </row>
    <row r="61" spans="1:8" x14ac:dyDescent="0.25">
      <c r="A61" s="28">
        <v>57</v>
      </c>
      <c r="B61" s="106" t="s">
        <v>4900</v>
      </c>
      <c r="C61" s="127">
        <v>5744.83</v>
      </c>
      <c r="D61" s="127">
        <v>5744.83</v>
      </c>
      <c r="E61" s="128" t="s">
        <v>4968</v>
      </c>
      <c r="F61" s="28"/>
      <c r="G61" s="12" t="s">
        <v>80</v>
      </c>
      <c r="H61" s="28" t="s">
        <v>74</v>
      </c>
    </row>
    <row r="62" spans="1:8" x14ac:dyDescent="0.25">
      <c r="A62" s="28">
        <v>58</v>
      </c>
      <c r="B62" s="106" t="s">
        <v>4969</v>
      </c>
      <c r="C62" s="127">
        <v>6750</v>
      </c>
      <c r="D62" s="127">
        <v>6750</v>
      </c>
      <c r="E62" s="128" t="s">
        <v>1980</v>
      </c>
      <c r="F62" s="28"/>
      <c r="G62" s="12" t="s">
        <v>80</v>
      </c>
      <c r="H62" s="28" t="s">
        <v>74</v>
      </c>
    </row>
    <row r="63" spans="1:8" x14ac:dyDescent="0.25">
      <c r="A63" s="28">
        <v>59</v>
      </c>
      <c r="B63" s="106" t="s">
        <v>4970</v>
      </c>
      <c r="C63" s="127">
        <v>8410</v>
      </c>
      <c r="D63" s="127">
        <v>8410</v>
      </c>
      <c r="E63" s="128" t="s">
        <v>2078</v>
      </c>
      <c r="F63" s="28"/>
      <c r="G63" s="12" t="s">
        <v>80</v>
      </c>
      <c r="H63" s="28" t="s">
        <v>74</v>
      </c>
    </row>
    <row r="64" spans="1:8" ht="25.5" x14ac:dyDescent="0.25">
      <c r="A64" s="28">
        <v>60</v>
      </c>
      <c r="B64" s="568" t="s">
        <v>4971</v>
      </c>
      <c r="C64" s="569">
        <v>16400</v>
      </c>
      <c r="D64" s="569">
        <v>16400</v>
      </c>
      <c r="E64" s="570" t="s">
        <v>4972</v>
      </c>
      <c r="F64" s="28"/>
      <c r="G64" s="571" t="s">
        <v>80</v>
      </c>
      <c r="H64" s="28" t="s">
        <v>74</v>
      </c>
    </row>
    <row r="65" spans="1:8" ht="26.25" x14ac:dyDescent="0.25">
      <c r="A65" s="28">
        <v>61</v>
      </c>
      <c r="B65" s="572" t="s">
        <v>4973</v>
      </c>
      <c r="C65" s="573">
        <v>59451.8</v>
      </c>
      <c r="D65" s="573">
        <v>59451.8</v>
      </c>
      <c r="E65" s="574">
        <v>39217</v>
      </c>
      <c r="F65" s="28"/>
      <c r="G65" s="571" t="s">
        <v>80</v>
      </c>
      <c r="H65" s="24" t="s">
        <v>4974</v>
      </c>
    </row>
    <row r="66" spans="1:8" x14ac:dyDescent="0.25">
      <c r="A66" s="28">
        <v>62</v>
      </c>
      <c r="B66" s="572" t="s">
        <v>4976</v>
      </c>
      <c r="C66" s="573">
        <v>6313.65</v>
      </c>
      <c r="D66" s="573">
        <v>6313.65</v>
      </c>
      <c r="E66" s="574">
        <v>39217</v>
      </c>
      <c r="F66" s="28"/>
      <c r="G66" s="571" t="s">
        <v>80</v>
      </c>
      <c r="H66" s="571" t="s">
        <v>80</v>
      </c>
    </row>
    <row r="67" spans="1:8" ht="25.5" x14ac:dyDescent="0.25">
      <c r="A67" s="28">
        <v>63</v>
      </c>
      <c r="B67" s="572" t="s">
        <v>4977</v>
      </c>
      <c r="C67" s="575" t="s">
        <v>4978</v>
      </c>
      <c r="D67" s="575" t="s">
        <v>4978</v>
      </c>
      <c r="E67" s="574">
        <v>41969</v>
      </c>
      <c r="F67" s="28"/>
      <c r="G67" s="571" t="s">
        <v>80</v>
      </c>
      <c r="H67" s="571" t="s">
        <v>80</v>
      </c>
    </row>
    <row r="68" spans="1:8" x14ac:dyDescent="0.25">
      <c r="A68" s="28">
        <v>64</v>
      </c>
      <c r="B68" s="572" t="s">
        <v>4902</v>
      </c>
      <c r="C68" s="573">
        <v>60984</v>
      </c>
      <c r="D68" s="575" t="s">
        <v>4979</v>
      </c>
      <c r="E68" s="574">
        <v>42667</v>
      </c>
      <c r="F68" s="28"/>
      <c r="G68" s="571" t="s">
        <v>80</v>
      </c>
      <c r="H68" s="571" t="s">
        <v>80</v>
      </c>
    </row>
    <row r="69" spans="1:8" x14ac:dyDescent="0.25">
      <c r="A69" s="28">
        <v>65</v>
      </c>
      <c r="B69" s="572" t="s">
        <v>4976</v>
      </c>
      <c r="C69" s="575" t="s">
        <v>4980</v>
      </c>
      <c r="D69" s="575" t="s">
        <v>4980</v>
      </c>
      <c r="E69" s="574">
        <v>39217</v>
      </c>
      <c r="F69" s="28"/>
      <c r="G69" s="571" t="s">
        <v>80</v>
      </c>
      <c r="H69" s="571" t="s">
        <v>80</v>
      </c>
    </row>
    <row r="70" spans="1:8" x14ac:dyDescent="0.25">
      <c r="A70" s="28">
        <v>66</v>
      </c>
      <c r="B70" s="572" t="s">
        <v>4902</v>
      </c>
      <c r="C70" s="575" t="s">
        <v>4981</v>
      </c>
      <c r="D70" s="575" t="s">
        <v>4981</v>
      </c>
      <c r="E70" s="574">
        <v>42697</v>
      </c>
      <c r="F70" s="28"/>
      <c r="G70" s="571" t="s">
        <v>80</v>
      </c>
      <c r="H70" s="571" t="s">
        <v>80</v>
      </c>
    </row>
    <row r="71" spans="1:8" x14ac:dyDescent="0.25">
      <c r="A71" s="28">
        <v>67</v>
      </c>
      <c r="B71" s="572" t="s">
        <v>4951</v>
      </c>
      <c r="C71" s="575" t="s">
        <v>4982</v>
      </c>
      <c r="D71" s="575" t="s">
        <v>4982</v>
      </c>
      <c r="E71" s="574">
        <v>39217</v>
      </c>
      <c r="F71" s="28"/>
      <c r="G71" s="571" t="s">
        <v>80</v>
      </c>
      <c r="H71" s="571" t="s">
        <v>80</v>
      </c>
    </row>
    <row r="72" spans="1:8" x14ac:dyDescent="0.25">
      <c r="A72" s="28">
        <v>68</v>
      </c>
      <c r="B72" s="572" t="s">
        <v>4976</v>
      </c>
      <c r="C72" s="575" t="s">
        <v>4983</v>
      </c>
      <c r="D72" s="575" t="s">
        <v>4983</v>
      </c>
      <c r="E72" s="574">
        <v>39125</v>
      </c>
      <c r="F72" s="28"/>
      <c r="G72" s="571" t="s">
        <v>80</v>
      </c>
      <c r="H72" s="571" t="s">
        <v>80</v>
      </c>
    </row>
    <row r="73" spans="1:8" x14ac:dyDescent="0.25">
      <c r="A73" s="28">
        <v>69</v>
      </c>
      <c r="B73" s="572" t="s">
        <v>4976</v>
      </c>
      <c r="C73" s="575" t="s">
        <v>4984</v>
      </c>
      <c r="D73" s="575" t="s">
        <v>4984</v>
      </c>
      <c r="E73" s="574">
        <v>39217</v>
      </c>
      <c r="F73" s="28"/>
      <c r="G73" s="571" t="s">
        <v>80</v>
      </c>
      <c r="H73" s="571" t="s">
        <v>80</v>
      </c>
    </row>
    <row r="74" spans="1:8" x14ac:dyDescent="0.25">
      <c r="A74" s="28">
        <v>70</v>
      </c>
      <c r="B74" s="572" t="s">
        <v>4951</v>
      </c>
      <c r="C74" s="575" t="s">
        <v>4982</v>
      </c>
      <c r="D74" s="575" t="s">
        <v>4982</v>
      </c>
      <c r="E74" s="574">
        <v>39217</v>
      </c>
      <c r="F74" s="28"/>
      <c r="G74" s="571" t="s">
        <v>80</v>
      </c>
      <c r="H74" s="571" t="s">
        <v>80</v>
      </c>
    </row>
    <row r="75" spans="1:8" x14ac:dyDescent="0.25">
      <c r="A75" s="28">
        <v>71</v>
      </c>
      <c r="B75" s="572" t="s">
        <v>4951</v>
      </c>
      <c r="C75" s="575" t="s">
        <v>4982</v>
      </c>
      <c r="D75" s="575" t="s">
        <v>4982</v>
      </c>
      <c r="E75" s="574">
        <v>39217</v>
      </c>
      <c r="F75" s="28"/>
      <c r="G75" s="571" t="s">
        <v>80</v>
      </c>
      <c r="H75" s="571" t="s">
        <v>80</v>
      </c>
    </row>
    <row r="76" spans="1:8" x14ac:dyDescent="0.25">
      <c r="A76" s="28">
        <v>72</v>
      </c>
      <c r="B76" s="572" t="s">
        <v>4951</v>
      </c>
      <c r="C76" s="575" t="s">
        <v>4982</v>
      </c>
      <c r="D76" s="575" t="s">
        <v>4982</v>
      </c>
      <c r="E76" s="574">
        <v>39217</v>
      </c>
      <c r="F76" s="28"/>
      <c r="G76" s="571" t="s">
        <v>80</v>
      </c>
      <c r="H76" s="571" t="s">
        <v>80</v>
      </c>
    </row>
    <row r="77" spans="1:8" x14ac:dyDescent="0.25">
      <c r="A77" s="28">
        <v>73</v>
      </c>
      <c r="B77" s="572" t="s">
        <v>4976</v>
      </c>
      <c r="C77" s="575" t="s">
        <v>4984</v>
      </c>
      <c r="D77" s="575" t="s">
        <v>4984</v>
      </c>
      <c r="E77" s="574">
        <v>39217</v>
      </c>
      <c r="F77" s="28"/>
      <c r="G77" s="571" t="s">
        <v>80</v>
      </c>
      <c r="H77" s="571" t="s">
        <v>80</v>
      </c>
    </row>
    <row r="78" spans="1:8" x14ac:dyDescent="0.25">
      <c r="A78" s="28">
        <v>74</v>
      </c>
      <c r="B78" s="572" t="s">
        <v>4951</v>
      </c>
      <c r="C78" s="575" t="s">
        <v>4982</v>
      </c>
      <c r="D78" s="575" t="s">
        <v>4982</v>
      </c>
      <c r="E78" s="574">
        <v>39217</v>
      </c>
      <c r="F78" s="28"/>
      <c r="G78" s="571" t="s">
        <v>80</v>
      </c>
      <c r="H78" s="571" t="s">
        <v>80</v>
      </c>
    </row>
    <row r="79" spans="1:8" x14ac:dyDescent="0.25">
      <c r="A79" s="28">
        <v>75</v>
      </c>
      <c r="B79" s="572" t="s">
        <v>4951</v>
      </c>
      <c r="C79" s="575" t="s">
        <v>4982</v>
      </c>
      <c r="D79" s="575" t="s">
        <v>4982</v>
      </c>
      <c r="E79" s="574">
        <v>39217</v>
      </c>
      <c r="F79" s="28"/>
      <c r="G79" s="571" t="s">
        <v>80</v>
      </c>
      <c r="H79" s="571" t="s">
        <v>80</v>
      </c>
    </row>
    <row r="80" spans="1:8" x14ac:dyDescent="0.25">
      <c r="A80" s="28">
        <v>76</v>
      </c>
      <c r="B80" s="572" t="s">
        <v>4951</v>
      </c>
      <c r="C80" s="575" t="s">
        <v>4982</v>
      </c>
      <c r="D80" s="575" t="s">
        <v>4982</v>
      </c>
      <c r="E80" s="574">
        <v>39217</v>
      </c>
      <c r="F80" s="28"/>
      <c r="G80" s="571" t="s">
        <v>80</v>
      </c>
      <c r="H80" s="571" t="s">
        <v>80</v>
      </c>
    </row>
    <row r="81" spans="1:8" x14ac:dyDescent="0.25">
      <c r="A81" s="28">
        <v>77</v>
      </c>
      <c r="B81" s="572" t="s">
        <v>4951</v>
      </c>
      <c r="C81" s="575" t="s">
        <v>4985</v>
      </c>
      <c r="D81" s="575" t="s">
        <v>4985</v>
      </c>
      <c r="E81" s="574">
        <v>42733</v>
      </c>
      <c r="F81" s="28"/>
      <c r="G81" s="571" t="s">
        <v>80</v>
      </c>
      <c r="H81" s="571" t="s">
        <v>80</v>
      </c>
    </row>
    <row r="82" spans="1:8" x14ac:dyDescent="0.25">
      <c r="A82" s="28"/>
      <c r="B82" s="222" t="s">
        <v>1952</v>
      </c>
      <c r="C82" s="223">
        <v>8900</v>
      </c>
      <c r="D82" s="223">
        <v>8900</v>
      </c>
      <c r="E82" s="224" t="s">
        <v>1953</v>
      </c>
      <c r="F82" s="16"/>
      <c r="G82" s="213" t="s">
        <v>80</v>
      </c>
      <c r="H82" s="16" t="s">
        <v>74</v>
      </c>
    </row>
    <row r="83" spans="1:8" x14ac:dyDescent="0.25">
      <c r="A83" s="28"/>
      <c r="B83" s="222" t="s">
        <v>1952</v>
      </c>
      <c r="C83" s="223">
        <v>8900</v>
      </c>
      <c r="D83" s="223">
        <v>8900</v>
      </c>
      <c r="E83" s="224" t="s">
        <v>1953</v>
      </c>
      <c r="F83" s="16"/>
      <c r="G83" s="213" t="s">
        <v>80</v>
      </c>
      <c r="H83" s="16" t="s">
        <v>74</v>
      </c>
    </row>
    <row r="84" spans="1:8" x14ac:dyDescent="0.25">
      <c r="A84" s="28"/>
      <c r="B84" s="576" t="s">
        <v>115</v>
      </c>
      <c r="C84" s="31">
        <f>SUM(C5:C83)</f>
        <v>1043273.3399999999</v>
      </c>
      <c r="D84" s="31">
        <f>SUM(D5:D83)</f>
        <v>982289.33999999985</v>
      </c>
      <c r="E84" s="103"/>
      <c r="F84" s="103"/>
      <c r="G84" s="103"/>
      <c r="H84" s="103"/>
    </row>
    <row r="85" spans="1:8" x14ac:dyDescent="0.25">
      <c r="A85" s="849" t="s">
        <v>83</v>
      </c>
      <c r="B85" s="849"/>
      <c r="C85" s="849"/>
      <c r="D85" s="849"/>
      <c r="E85" s="849"/>
      <c r="F85" s="849"/>
      <c r="G85" s="849"/>
      <c r="H85" s="849"/>
    </row>
    <row r="86" spans="1:8" ht="77.25" x14ac:dyDescent="0.25">
      <c r="A86" s="28">
        <v>1</v>
      </c>
      <c r="B86" s="434" t="s">
        <v>4990</v>
      </c>
      <c r="C86" s="158">
        <v>7301.44</v>
      </c>
      <c r="D86" s="158">
        <v>7301.44</v>
      </c>
      <c r="E86" s="26">
        <v>39217</v>
      </c>
      <c r="F86" s="28"/>
      <c r="G86" s="13" t="s">
        <v>5666</v>
      </c>
      <c r="H86" s="577" t="s">
        <v>2102</v>
      </c>
    </row>
    <row r="87" spans="1:8" ht="51.75" x14ac:dyDescent="0.25">
      <c r="A87" s="28">
        <v>2</v>
      </c>
      <c r="B87" s="434" t="s">
        <v>4991</v>
      </c>
      <c r="C87" s="158">
        <v>6313.65</v>
      </c>
      <c r="D87" s="158">
        <v>6313.65</v>
      </c>
      <c r="E87" s="26">
        <v>39217</v>
      </c>
      <c r="F87" s="24" t="s">
        <v>4987</v>
      </c>
      <c r="G87" s="12"/>
      <c r="H87" s="577" t="s">
        <v>2102</v>
      </c>
    </row>
    <row r="88" spans="1:8" ht="25.5" x14ac:dyDescent="0.25">
      <c r="A88" s="28">
        <v>3</v>
      </c>
      <c r="B88" s="434" t="s">
        <v>4992</v>
      </c>
      <c r="C88" s="158">
        <v>26710.66</v>
      </c>
      <c r="D88" s="158">
        <v>26710.66</v>
      </c>
      <c r="E88" s="26">
        <v>39217</v>
      </c>
      <c r="F88" s="28"/>
      <c r="G88" s="12" t="s">
        <v>80</v>
      </c>
      <c r="H88" s="577" t="s">
        <v>2102</v>
      </c>
    </row>
    <row r="89" spans="1:8" ht="51.75" x14ac:dyDescent="0.25">
      <c r="A89" s="28">
        <v>4</v>
      </c>
      <c r="B89" s="434" t="s">
        <v>4996</v>
      </c>
      <c r="C89" s="158">
        <v>35591.699999999997</v>
      </c>
      <c r="D89" s="158">
        <v>35591.699999999997</v>
      </c>
      <c r="E89" s="26">
        <v>39217</v>
      </c>
      <c r="F89" s="24" t="s">
        <v>4987</v>
      </c>
      <c r="G89" s="12" t="s">
        <v>80</v>
      </c>
      <c r="H89" s="577" t="s">
        <v>2102</v>
      </c>
    </row>
    <row r="90" spans="1:8" ht="25.5" x14ac:dyDescent="0.25">
      <c r="A90" s="28">
        <v>5</v>
      </c>
      <c r="B90" s="434" t="s">
        <v>4992</v>
      </c>
      <c r="C90" s="158">
        <v>26710.66</v>
      </c>
      <c r="D90" s="158">
        <v>26710.66</v>
      </c>
      <c r="E90" s="26">
        <v>39217</v>
      </c>
      <c r="F90" s="12" t="s">
        <v>80</v>
      </c>
      <c r="G90" s="12" t="s">
        <v>80</v>
      </c>
      <c r="H90" s="577" t="s">
        <v>2102</v>
      </c>
    </row>
    <row r="91" spans="1:8" ht="25.5" x14ac:dyDescent="0.25">
      <c r="A91" s="28">
        <v>6</v>
      </c>
      <c r="B91" s="434" t="s">
        <v>4992</v>
      </c>
      <c r="C91" s="158">
        <v>26710.66</v>
      </c>
      <c r="D91" s="158">
        <v>26710.66</v>
      </c>
      <c r="E91" s="26">
        <v>39217</v>
      </c>
      <c r="F91" s="12" t="s">
        <v>80</v>
      </c>
      <c r="G91" s="12" t="s">
        <v>80</v>
      </c>
      <c r="H91" s="577" t="s">
        <v>2102</v>
      </c>
    </row>
    <row r="92" spans="1:8" ht="25.5" x14ac:dyDescent="0.25">
      <c r="A92" s="28">
        <v>7</v>
      </c>
      <c r="B92" s="434" t="s">
        <v>4992</v>
      </c>
      <c r="C92" s="158">
        <v>26710.66</v>
      </c>
      <c r="D92" s="158">
        <v>26710.66</v>
      </c>
      <c r="E92" s="26">
        <v>39217</v>
      </c>
      <c r="F92" s="12" t="s">
        <v>80</v>
      </c>
      <c r="G92" s="12" t="s">
        <v>80</v>
      </c>
      <c r="H92" s="577" t="s">
        <v>2102</v>
      </c>
    </row>
    <row r="93" spans="1:8" ht="25.5" x14ac:dyDescent="0.25">
      <c r="A93" s="28">
        <v>8</v>
      </c>
      <c r="B93" s="434" t="s">
        <v>4997</v>
      </c>
      <c r="C93" s="158">
        <v>5656.92</v>
      </c>
      <c r="D93" s="158">
        <v>5656.92</v>
      </c>
      <c r="E93" s="26">
        <v>39125</v>
      </c>
      <c r="F93" s="12" t="s">
        <v>80</v>
      </c>
      <c r="G93" s="12" t="s">
        <v>80</v>
      </c>
      <c r="H93" s="577" t="s">
        <v>2102</v>
      </c>
    </row>
    <row r="94" spans="1:8" ht="25.5" x14ac:dyDescent="0.25">
      <c r="A94" s="28">
        <v>9</v>
      </c>
      <c r="B94" s="434" t="s">
        <v>4998</v>
      </c>
      <c r="C94" s="158">
        <v>13359.96</v>
      </c>
      <c r="D94" s="158">
        <v>13359.96</v>
      </c>
      <c r="E94" s="26">
        <v>39125</v>
      </c>
      <c r="F94" s="28"/>
      <c r="G94" s="12" t="s">
        <v>80</v>
      </c>
      <c r="H94" s="577" t="s">
        <v>2102</v>
      </c>
    </row>
    <row r="95" spans="1:8" ht="36.75" customHeight="1" x14ac:dyDescent="0.25">
      <c r="A95" s="28">
        <v>10</v>
      </c>
      <c r="B95" s="434" t="s">
        <v>4999</v>
      </c>
      <c r="C95" s="158">
        <v>6313.65</v>
      </c>
      <c r="D95" s="158">
        <v>6313.65</v>
      </c>
      <c r="E95" s="26">
        <v>39217</v>
      </c>
      <c r="F95" s="24" t="s">
        <v>4987</v>
      </c>
      <c r="G95" s="12" t="s">
        <v>80</v>
      </c>
      <c r="H95" s="577" t="s">
        <v>2102</v>
      </c>
    </row>
    <row r="96" spans="1:8" ht="25.5" x14ac:dyDescent="0.25">
      <c r="A96" s="28">
        <v>11</v>
      </c>
      <c r="B96" s="434" t="s">
        <v>4992</v>
      </c>
      <c r="C96" s="158">
        <v>26710.66</v>
      </c>
      <c r="D96" s="158">
        <v>26710.66</v>
      </c>
      <c r="E96" s="26">
        <v>39217</v>
      </c>
      <c r="F96" s="12" t="s">
        <v>80</v>
      </c>
      <c r="G96" s="12" t="s">
        <v>80</v>
      </c>
      <c r="H96" s="577" t="s">
        <v>2102</v>
      </c>
    </row>
    <row r="97" spans="1:8" ht="25.5" x14ac:dyDescent="0.25">
      <c r="A97" s="28">
        <v>12</v>
      </c>
      <c r="B97" s="434" t="s">
        <v>4992</v>
      </c>
      <c r="C97" s="158">
        <v>26710.66</v>
      </c>
      <c r="D97" s="158">
        <v>26710.66</v>
      </c>
      <c r="E97" s="26">
        <v>39217</v>
      </c>
      <c r="F97" s="12" t="s">
        <v>80</v>
      </c>
      <c r="G97" s="12" t="s">
        <v>80</v>
      </c>
      <c r="H97" s="577" t="s">
        <v>2102</v>
      </c>
    </row>
    <row r="98" spans="1:8" ht="25.5" x14ac:dyDescent="0.25">
      <c r="A98" s="28">
        <v>13</v>
      </c>
      <c r="B98" s="434" t="s">
        <v>4992</v>
      </c>
      <c r="C98" s="158">
        <v>26710.66</v>
      </c>
      <c r="D98" s="158">
        <v>26710.66</v>
      </c>
      <c r="E98" s="26">
        <v>39217</v>
      </c>
      <c r="F98" s="12" t="s">
        <v>80</v>
      </c>
      <c r="G98" s="12" t="s">
        <v>80</v>
      </c>
      <c r="H98" s="577" t="s">
        <v>2102</v>
      </c>
    </row>
    <row r="99" spans="1:8" ht="25.5" x14ac:dyDescent="0.25">
      <c r="A99" s="28">
        <v>14</v>
      </c>
      <c r="B99" s="434" t="s">
        <v>4992</v>
      </c>
      <c r="C99" s="158">
        <v>26710.66</v>
      </c>
      <c r="D99" s="158">
        <v>26710.66</v>
      </c>
      <c r="E99" s="26">
        <v>39217</v>
      </c>
      <c r="F99" s="12" t="s">
        <v>80</v>
      </c>
      <c r="G99" s="12" t="s">
        <v>80</v>
      </c>
      <c r="H99" s="577" t="s">
        <v>2102</v>
      </c>
    </row>
    <row r="100" spans="1:8" ht="25.5" x14ac:dyDescent="0.25">
      <c r="A100" s="28">
        <v>15</v>
      </c>
      <c r="B100" s="434" t="s">
        <v>4999</v>
      </c>
      <c r="C100" s="158">
        <v>6313.65</v>
      </c>
      <c r="D100" s="158">
        <v>6313.65</v>
      </c>
      <c r="E100" s="26">
        <v>39217</v>
      </c>
      <c r="F100" s="12" t="s">
        <v>80</v>
      </c>
      <c r="G100" s="12" t="s">
        <v>80</v>
      </c>
      <c r="H100" s="577" t="s">
        <v>2102</v>
      </c>
    </row>
    <row r="101" spans="1:8" ht="26.25" x14ac:dyDescent="0.25">
      <c r="A101" s="28">
        <v>16</v>
      </c>
      <c r="B101" s="434" t="s">
        <v>5001</v>
      </c>
      <c r="C101" s="158">
        <v>22457</v>
      </c>
      <c r="D101" s="158">
        <v>22457</v>
      </c>
      <c r="E101" s="26">
        <v>41480</v>
      </c>
      <c r="F101" s="28"/>
      <c r="G101" s="12" t="s">
        <v>80</v>
      </c>
      <c r="H101" s="24" t="s">
        <v>2094</v>
      </c>
    </row>
    <row r="102" spans="1:8" ht="39.75" customHeight="1" x14ac:dyDescent="0.25">
      <c r="A102" s="28">
        <v>17</v>
      </c>
      <c r="B102" s="434" t="s">
        <v>5002</v>
      </c>
      <c r="C102" s="158">
        <v>5592</v>
      </c>
      <c r="D102" s="158">
        <v>5592</v>
      </c>
      <c r="E102" s="26">
        <v>41969</v>
      </c>
      <c r="F102" s="24" t="s">
        <v>4987</v>
      </c>
      <c r="G102" s="12" t="s">
        <v>80</v>
      </c>
      <c r="H102" s="577" t="s">
        <v>2102</v>
      </c>
    </row>
    <row r="103" spans="1:8" ht="25.5" x14ac:dyDescent="0.25">
      <c r="A103" s="28">
        <v>18</v>
      </c>
      <c r="B103" s="434" t="s">
        <v>5003</v>
      </c>
      <c r="C103" s="158">
        <v>27820</v>
      </c>
      <c r="D103" s="158">
        <v>27820</v>
      </c>
      <c r="E103" s="26">
        <v>41822</v>
      </c>
      <c r="F103" s="28"/>
      <c r="G103" s="12" t="s">
        <v>80</v>
      </c>
      <c r="H103" s="577" t="s">
        <v>2102</v>
      </c>
    </row>
    <row r="104" spans="1:8" ht="51.75" x14ac:dyDescent="0.25">
      <c r="A104" s="28">
        <v>19</v>
      </c>
      <c r="B104" s="434" t="s">
        <v>5005</v>
      </c>
      <c r="C104" s="158">
        <v>60984</v>
      </c>
      <c r="D104" s="158">
        <v>3388</v>
      </c>
      <c r="E104" s="26">
        <v>42667</v>
      </c>
      <c r="F104" s="24" t="s">
        <v>4987</v>
      </c>
      <c r="G104" s="12"/>
      <c r="H104" s="577" t="s">
        <v>2102</v>
      </c>
    </row>
    <row r="105" spans="1:8" ht="25.5" x14ac:dyDescent="0.25">
      <c r="A105" s="28">
        <v>20</v>
      </c>
      <c r="B105" s="434" t="s">
        <v>5006</v>
      </c>
      <c r="C105" s="158">
        <v>33299</v>
      </c>
      <c r="D105" s="158">
        <v>33299</v>
      </c>
      <c r="E105" s="26">
        <v>42697</v>
      </c>
      <c r="F105" s="12" t="s">
        <v>80</v>
      </c>
      <c r="G105" s="12"/>
      <c r="H105" s="577" t="s">
        <v>2102</v>
      </c>
    </row>
    <row r="106" spans="1:8" ht="25.5" x14ac:dyDescent="0.25">
      <c r="A106" s="28">
        <v>21</v>
      </c>
      <c r="B106" s="434" t="s">
        <v>5007</v>
      </c>
      <c r="C106" s="158">
        <v>25900</v>
      </c>
      <c r="D106" s="158">
        <v>25900</v>
      </c>
      <c r="E106" s="26">
        <v>42697</v>
      </c>
      <c r="F106" s="28"/>
      <c r="G106" s="12"/>
      <c r="H106" s="577" t="s">
        <v>2102</v>
      </c>
    </row>
    <row r="107" spans="1:8" ht="51.75" x14ac:dyDescent="0.25">
      <c r="A107" s="28">
        <v>22</v>
      </c>
      <c r="B107" s="434" t="s">
        <v>5008</v>
      </c>
      <c r="C107" s="158">
        <v>39730</v>
      </c>
      <c r="D107" s="158">
        <v>39730</v>
      </c>
      <c r="E107" s="26">
        <v>42733</v>
      </c>
      <c r="F107" s="24" t="s">
        <v>4987</v>
      </c>
      <c r="G107" s="12"/>
      <c r="H107" s="577" t="s">
        <v>2102</v>
      </c>
    </row>
    <row r="108" spans="1:8" ht="26.25" x14ac:dyDescent="0.25">
      <c r="A108" s="28">
        <v>23</v>
      </c>
      <c r="B108" s="230" t="s">
        <v>2092</v>
      </c>
      <c r="C108" s="231">
        <v>8900</v>
      </c>
      <c r="D108" s="231">
        <v>8900</v>
      </c>
      <c r="E108" s="66">
        <v>41233</v>
      </c>
      <c r="F108" s="16"/>
      <c r="G108" s="232"/>
      <c r="H108" s="195" t="s">
        <v>2094</v>
      </c>
    </row>
    <row r="109" spans="1:8" x14ac:dyDescent="0.25">
      <c r="A109" s="28"/>
      <c r="B109" s="70" t="s">
        <v>115</v>
      </c>
      <c r="C109" s="31">
        <f>SUM(C86:C108)</f>
        <v>519218.25</v>
      </c>
      <c r="D109" s="31">
        <f>SUM(D86:D108)</f>
        <v>461622.25</v>
      </c>
      <c r="E109" s="103"/>
      <c r="F109" s="103"/>
      <c r="G109" s="12"/>
      <c r="H109" s="103"/>
    </row>
    <row r="110" spans="1:8" x14ac:dyDescent="0.25">
      <c r="A110" s="850" t="s">
        <v>5009</v>
      </c>
      <c r="B110" s="850"/>
      <c r="C110" s="850"/>
      <c r="D110" s="850"/>
      <c r="E110" s="850"/>
      <c r="F110" s="850"/>
      <c r="G110" s="850"/>
      <c r="H110" s="850"/>
    </row>
    <row r="111" spans="1:8" ht="51.75" x14ac:dyDescent="0.25">
      <c r="A111" s="28">
        <v>1</v>
      </c>
      <c r="B111" s="235" t="s">
        <v>4912</v>
      </c>
      <c r="C111" s="578">
        <v>31101</v>
      </c>
      <c r="D111" s="578">
        <v>31101</v>
      </c>
      <c r="E111" s="579">
        <v>39953</v>
      </c>
      <c r="F111" s="103"/>
      <c r="G111" s="24" t="s">
        <v>5010</v>
      </c>
      <c r="H111" s="173" t="s">
        <v>2112</v>
      </c>
    </row>
    <row r="112" spans="1:8" ht="26.25" x14ac:dyDescent="0.25">
      <c r="A112" s="28">
        <v>2</v>
      </c>
      <c r="B112" s="235" t="s">
        <v>4894</v>
      </c>
      <c r="C112" s="578">
        <v>19600</v>
      </c>
      <c r="D112" s="578">
        <v>19600</v>
      </c>
      <c r="E112" s="579">
        <v>40262</v>
      </c>
      <c r="F112" s="103"/>
      <c r="G112" s="12" t="s">
        <v>80</v>
      </c>
      <c r="H112" s="173" t="s">
        <v>2112</v>
      </c>
    </row>
    <row r="113" spans="1:8" ht="26.25" x14ac:dyDescent="0.25">
      <c r="A113" s="28">
        <v>3</v>
      </c>
      <c r="B113" s="235" t="s">
        <v>5011</v>
      </c>
      <c r="C113" s="578">
        <v>16814</v>
      </c>
      <c r="D113" s="578">
        <v>16814</v>
      </c>
      <c r="E113" s="579">
        <v>41535</v>
      </c>
      <c r="F113" s="103"/>
      <c r="G113" s="12" t="s">
        <v>80</v>
      </c>
      <c r="H113" s="173" t="s">
        <v>2112</v>
      </c>
    </row>
    <row r="114" spans="1:8" ht="26.25" x14ac:dyDescent="0.25">
      <c r="A114" s="28">
        <v>4</v>
      </c>
      <c r="B114" s="235" t="s">
        <v>5012</v>
      </c>
      <c r="C114" s="578">
        <v>25577</v>
      </c>
      <c r="D114" s="578">
        <v>25577</v>
      </c>
      <c r="E114" s="579">
        <v>41532</v>
      </c>
      <c r="F114" s="103"/>
      <c r="G114" s="12" t="s">
        <v>80</v>
      </c>
      <c r="H114" s="173" t="s">
        <v>2112</v>
      </c>
    </row>
    <row r="115" spans="1:8" ht="51" x14ac:dyDescent="0.25">
      <c r="A115" s="28">
        <v>6</v>
      </c>
      <c r="B115" s="222" t="s">
        <v>5013</v>
      </c>
      <c r="C115" s="142">
        <v>45289</v>
      </c>
      <c r="D115" s="444" t="s">
        <v>5014</v>
      </c>
      <c r="E115" s="211">
        <v>42823</v>
      </c>
      <c r="F115" s="27" t="s">
        <v>5015</v>
      </c>
      <c r="G115" s="12" t="s">
        <v>80</v>
      </c>
      <c r="H115" s="577" t="s">
        <v>2119</v>
      </c>
    </row>
    <row r="116" spans="1:8" ht="25.5" x14ac:dyDescent="0.25">
      <c r="A116" s="28">
        <v>7</v>
      </c>
      <c r="B116" s="222" t="s">
        <v>5016</v>
      </c>
      <c r="C116" s="142">
        <v>7900</v>
      </c>
      <c r="D116" s="142">
        <v>7900</v>
      </c>
      <c r="E116" s="211">
        <v>42823</v>
      </c>
      <c r="F116" s="12" t="s">
        <v>80</v>
      </c>
      <c r="G116" s="12" t="s">
        <v>80</v>
      </c>
      <c r="H116" s="577" t="s">
        <v>2119</v>
      </c>
    </row>
    <row r="117" spans="1:8" ht="25.5" x14ac:dyDescent="0.25">
      <c r="A117" s="28">
        <v>8</v>
      </c>
      <c r="B117" s="222" t="s">
        <v>4894</v>
      </c>
      <c r="C117" s="142">
        <v>35000</v>
      </c>
      <c r="D117" s="142">
        <v>35000</v>
      </c>
      <c r="E117" s="211">
        <v>42276</v>
      </c>
      <c r="F117" s="12"/>
      <c r="G117" s="12" t="s">
        <v>80</v>
      </c>
      <c r="H117" s="577" t="s">
        <v>5017</v>
      </c>
    </row>
    <row r="118" spans="1:8" ht="26.25" x14ac:dyDescent="0.25">
      <c r="A118" s="28">
        <v>9</v>
      </c>
      <c r="B118" s="222" t="s">
        <v>5018</v>
      </c>
      <c r="C118" s="142">
        <v>17400</v>
      </c>
      <c r="D118" s="142">
        <v>17400</v>
      </c>
      <c r="E118" s="211">
        <v>43349</v>
      </c>
      <c r="F118" s="13" t="s">
        <v>5019</v>
      </c>
      <c r="G118" s="12" t="s">
        <v>80</v>
      </c>
      <c r="H118" s="577" t="s">
        <v>5020</v>
      </c>
    </row>
    <row r="119" spans="1:8" x14ac:dyDescent="0.25">
      <c r="A119" s="28"/>
      <c r="B119" s="580" t="s">
        <v>102</v>
      </c>
      <c r="C119" s="581">
        <f>SUM(C111:C118)</f>
        <v>198681</v>
      </c>
      <c r="D119" s="31">
        <f>SUM(D111:D118)</f>
        <v>153392</v>
      </c>
      <c r="E119" s="582"/>
      <c r="F119" s="103"/>
      <c r="G119" s="12"/>
      <c r="H119" s="24"/>
    </row>
    <row r="120" spans="1:8" ht="18.75" customHeight="1" x14ac:dyDescent="0.25">
      <c r="A120" s="834" t="s">
        <v>5021</v>
      </c>
      <c r="B120" s="835"/>
      <c r="C120" s="835"/>
      <c r="D120" s="835"/>
      <c r="E120" s="835"/>
      <c r="F120" s="835"/>
      <c r="G120" s="835"/>
      <c r="H120" s="836"/>
    </row>
    <row r="121" spans="1:8" ht="63.75" x14ac:dyDescent="0.25">
      <c r="A121" s="28">
        <v>1</v>
      </c>
      <c r="B121" s="73" t="s">
        <v>5022</v>
      </c>
      <c r="C121" s="77">
        <v>19155.93</v>
      </c>
      <c r="D121" s="63">
        <v>19155.93</v>
      </c>
      <c r="E121" s="129">
        <v>40172</v>
      </c>
      <c r="F121" s="37"/>
      <c r="G121" s="37" t="s">
        <v>93</v>
      </c>
      <c r="H121" s="577" t="s">
        <v>2123</v>
      </c>
    </row>
    <row r="122" spans="1:8" ht="25.5" x14ac:dyDescent="0.25">
      <c r="A122" s="28">
        <v>2</v>
      </c>
      <c r="B122" s="248" t="s">
        <v>5023</v>
      </c>
      <c r="C122" s="77">
        <v>6830</v>
      </c>
      <c r="D122" s="77">
        <v>6830</v>
      </c>
      <c r="E122" s="153">
        <v>40904</v>
      </c>
      <c r="F122" s="37"/>
      <c r="G122" s="583" t="s">
        <v>2116</v>
      </c>
      <c r="H122" s="577" t="s">
        <v>2121</v>
      </c>
    </row>
    <row r="123" spans="1:8" ht="25.5" x14ac:dyDescent="0.25">
      <c r="A123" s="28">
        <v>3</v>
      </c>
      <c r="B123" s="16" t="s">
        <v>5024</v>
      </c>
      <c r="C123" s="77">
        <v>7360</v>
      </c>
      <c r="D123" s="77">
        <v>7360</v>
      </c>
      <c r="E123" s="153">
        <v>41696</v>
      </c>
      <c r="F123" s="37"/>
      <c r="G123" s="583" t="s">
        <v>2116</v>
      </c>
      <c r="H123" s="577" t="s">
        <v>2158</v>
      </c>
    </row>
    <row r="124" spans="1:8" ht="25.5" x14ac:dyDescent="0.25">
      <c r="A124" s="28">
        <v>4</v>
      </c>
      <c r="B124" s="16" t="s">
        <v>5025</v>
      </c>
      <c r="C124" s="543">
        <v>30782</v>
      </c>
      <c r="D124" s="543">
        <v>30782</v>
      </c>
      <c r="E124" s="244">
        <v>42041</v>
      </c>
      <c r="F124" s="584"/>
      <c r="G124" s="583" t="s">
        <v>2116</v>
      </c>
      <c r="H124" s="577" t="s">
        <v>2156</v>
      </c>
    </row>
    <row r="125" spans="1:8" ht="25.5" x14ac:dyDescent="0.25">
      <c r="A125" s="28">
        <v>5</v>
      </c>
      <c r="B125" s="16" t="s">
        <v>5026</v>
      </c>
      <c r="C125" s="543">
        <v>5110</v>
      </c>
      <c r="D125" s="543">
        <v>5110</v>
      </c>
      <c r="E125" s="244">
        <v>42041</v>
      </c>
      <c r="F125" s="584"/>
      <c r="G125" s="583" t="s">
        <v>2116</v>
      </c>
      <c r="H125" s="577" t="s">
        <v>2156</v>
      </c>
    </row>
    <row r="126" spans="1:8" ht="25.5" x14ac:dyDescent="0.25">
      <c r="A126" s="28">
        <v>6</v>
      </c>
      <c r="B126" s="90" t="s">
        <v>5028</v>
      </c>
      <c r="C126" s="586">
        <v>27000</v>
      </c>
      <c r="D126" s="586">
        <v>27000</v>
      </c>
      <c r="E126" s="579">
        <v>42642</v>
      </c>
      <c r="F126" s="52" t="s">
        <v>5029</v>
      </c>
      <c r="G126" s="583" t="s">
        <v>2116</v>
      </c>
      <c r="H126" s="577" t="s">
        <v>5030</v>
      </c>
    </row>
    <row r="127" spans="1:8" ht="38.25" x14ac:dyDescent="0.25">
      <c r="A127" s="28">
        <v>7</v>
      </c>
      <c r="B127" s="222" t="s">
        <v>5031</v>
      </c>
      <c r="C127" s="274">
        <v>9000</v>
      </c>
      <c r="D127" s="274">
        <v>9000</v>
      </c>
      <c r="E127" s="211">
        <v>43098</v>
      </c>
      <c r="F127" s="52" t="s">
        <v>5032</v>
      </c>
      <c r="G127" s="583" t="s">
        <v>2116</v>
      </c>
      <c r="H127" s="577" t="s">
        <v>2184</v>
      </c>
    </row>
    <row r="128" spans="1:8" ht="40.5" customHeight="1" x14ac:dyDescent="0.25">
      <c r="A128" s="28">
        <v>8</v>
      </c>
      <c r="B128" s="222" t="s">
        <v>5033</v>
      </c>
      <c r="C128" s="274">
        <v>11895</v>
      </c>
      <c r="D128" s="274">
        <v>11895</v>
      </c>
      <c r="E128" s="276">
        <v>43098</v>
      </c>
      <c r="F128" s="52" t="s">
        <v>5034</v>
      </c>
      <c r="G128" s="583" t="s">
        <v>2116</v>
      </c>
      <c r="H128" s="577" t="s">
        <v>2184</v>
      </c>
    </row>
    <row r="129" spans="1:8" ht="38.25" x14ac:dyDescent="0.25">
      <c r="A129" s="28">
        <v>9</v>
      </c>
      <c r="B129" s="296" t="s">
        <v>5035</v>
      </c>
      <c r="C129" s="290">
        <v>26815.56</v>
      </c>
      <c r="D129" s="65">
        <v>0</v>
      </c>
      <c r="E129" s="298">
        <v>43463</v>
      </c>
      <c r="F129" s="52" t="s">
        <v>5036</v>
      </c>
      <c r="G129" s="583" t="s">
        <v>2116</v>
      </c>
      <c r="H129" s="577" t="s">
        <v>5037</v>
      </c>
    </row>
    <row r="130" spans="1:8" x14ac:dyDescent="0.25">
      <c r="A130" s="28"/>
      <c r="B130" s="587" t="s">
        <v>102</v>
      </c>
      <c r="C130" s="588">
        <f>SUM(C121:C129)</f>
        <v>143948.49</v>
      </c>
      <c r="D130" s="588">
        <f>SUM(D121:D129)</f>
        <v>117132.93</v>
      </c>
      <c r="E130" s="589" t="s">
        <v>85</v>
      </c>
      <c r="F130" s="590" t="s">
        <v>85</v>
      </c>
      <c r="G130" s="590" t="s">
        <v>85</v>
      </c>
      <c r="H130" s="590" t="s">
        <v>85</v>
      </c>
    </row>
    <row r="131" spans="1:8" ht="16.5" customHeight="1" x14ac:dyDescent="0.25">
      <c r="A131" s="834" t="s">
        <v>5708</v>
      </c>
      <c r="B131" s="835"/>
      <c r="C131" s="835"/>
      <c r="D131" s="835"/>
      <c r="E131" s="835"/>
      <c r="F131" s="835"/>
      <c r="G131" s="835"/>
      <c r="H131" s="836"/>
    </row>
    <row r="132" spans="1:8" ht="76.5" x14ac:dyDescent="0.25">
      <c r="A132" s="28">
        <v>1</v>
      </c>
      <c r="B132" s="73" t="s">
        <v>5038</v>
      </c>
      <c r="C132" s="283">
        <v>6474</v>
      </c>
      <c r="D132" s="283">
        <v>6474</v>
      </c>
      <c r="E132" s="591">
        <v>39445</v>
      </c>
      <c r="F132" s="37"/>
      <c r="G132" s="37" t="s">
        <v>1832</v>
      </c>
      <c r="H132" s="577" t="s">
        <v>2205</v>
      </c>
    </row>
    <row r="133" spans="1:8" ht="25.5" x14ac:dyDescent="0.25">
      <c r="A133" s="28">
        <v>2</v>
      </c>
      <c r="B133" s="73" t="s">
        <v>5039</v>
      </c>
      <c r="C133" s="283">
        <v>10500</v>
      </c>
      <c r="D133" s="283">
        <v>10500</v>
      </c>
      <c r="E133" s="591">
        <v>39445</v>
      </c>
      <c r="F133" s="37"/>
      <c r="G133" s="583" t="s">
        <v>2116</v>
      </c>
      <c r="H133" s="577" t="s">
        <v>2205</v>
      </c>
    </row>
    <row r="134" spans="1:8" ht="25.5" x14ac:dyDescent="0.25">
      <c r="A134" s="28">
        <v>3</v>
      </c>
      <c r="B134" s="207" t="s">
        <v>5042</v>
      </c>
      <c r="C134" s="109">
        <v>6310</v>
      </c>
      <c r="D134" s="109">
        <v>6310</v>
      </c>
      <c r="E134" s="153">
        <v>40534</v>
      </c>
      <c r="F134" s="37"/>
      <c r="G134" s="583" t="s">
        <v>2116</v>
      </c>
      <c r="H134" s="577" t="s">
        <v>2207</v>
      </c>
    </row>
    <row r="135" spans="1:8" ht="25.5" x14ac:dyDescent="0.25">
      <c r="A135" s="28">
        <v>4</v>
      </c>
      <c r="B135" s="248" t="s">
        <v>5044</v>
      </c>
      <c r="C135" s="109">
        <v>50152.38</v>
      </c>
      <c r="D135" s="109">
        <v>50152.38</v>
      </c>
      <c r="E135" s="153">
        <v>38728</v>
      </c>
      <c r="F135" s="37"/>
      <c r="G135" s="583" t="s">
        <v>2116</v>
      </c>
      <c r="H135" s="577" t="s">
        <v>2226</v>
      </c>
    </row>
    <row r="136" spans="1:8" ht="38.25" x14ac:dyDescent="0.25">
      <c r="A136" s="28">
        <v>5</v>
      </c>
      <c r="B136" s="222" t="s">
        <v>5045</v>
      </c>
      <c r="C136" s="592">
        <v>73707</v>
      </c>
      <c r="D136" s="109" t="s">
        <v>5046</v>
      </c>
      <c r="E136" s="294">
        <v>42824</v>
      </c>
      <c r="F136" s="24" t="s">
        <v>5047</v>
      </c>
      <c r="G136" s="583" t="s">
        <v>2116</v>
      </c>
      <c r="H136" s="62" t="s">
        <v>2252</v>
      </c>
    </row>
    <row r="137" spans="1:8" ht="25.5" x14ac:dyDescent="0.25">
      <c r="A137" s="28">
        <v>6</v>
      </c>
      <c r="B137" s="90" t="s">
        <v>5048</v>
      </c>
      <c r="C137" s="578">
        <v>17700</v>
      </c>
      <c r="D137" s="578">
        <v>17700</v>
      </c>
      <c r="E137" s="579">
        <v>40792</v>
      </c>
      <c r="F137" s="24" t="s">
        <v>5049</v>
      </c>
      <c r="G137" s="583" t="s">
        <v>2116</v>
      </c>
      <c r="H137" s="62" t="s">
        <v>2261</v>
      </c>
    </row>
    <row r="138" spans="1:8" ht="25.5" x14ac:dyDescent="0.25">
      <c r="A138" s="28">
        <v>7</v>
      </c>
      <c r="B138" s="90" t="s">
        <v>5050</v>
      </c>
      <c r="C138" s="578">
        <v>40020</v>
      </c>
      <c r="D138" s="578">
        <v>40020</v>
      </c>
      <c r="E138" s="579">
        <v>40141</v>
      </c>
      <c r="F138" s="24" t="s">
        <v>5049</v>
      </c>
      <c r="G138" s="583" t="s">
        <v>2116</v>
      </c>
      <c r="H138" s="62" t="s">
        <v>2261</v>
      </c>
    </row>
    <row r="139" spans="1:8" ht="25.5" x14ac:dyDescent="0.25">
      <c r="A139" s="28">
        <v>8</v>
      </c>
      <c r="B139" s="90" t="s">
        <v>5051</v>
      </c>
      <c r="C139" s="578">
        <v>9150</v>
      </c>
      <c r="D139" s="578">
        <v>9150</v>
      </c>
      <c r="E139" s="579">
        <v>40141</v>
      </c>
      <c r="F139" s="24" t="s">
        <v>5049</v>
      </c>
      <c r="G139" s="583" t="s">
        <v>2116</v>
      </c>
      <c r="H139" s="62" t="s">
        <v>2261</v>
      </c>
    </row>
    <row r="140" spans="1:8" ht="63.75" x14ac:dyDescent="0.25">
      <c r="A140" s="28">
        <v>9</v>
      </c>
      <c r="B140" s="73" t="s">
        <v>4912</v>
      </c>
      <c r="C140" s="77">
        <v>29363</v>
      </c>
      <c r="D140" s="77">
        <v>29363</v>
      </c>
      <c r="E140" s="153">
        <v>39672</v>
      </c>
      <c r="F140" s="37" t="s">
        <v>5052</v>
      </c>
      <c r="G140" s="37" t="s">
        <v>5053</v>
      </c>
      <c r="H140" s="62" t="s">
        <v>2326</v>
      </c>
    </row>
    <row r="141" spans="1:8" ht="25.5" x14ac:dyDescent="0.25">
      <c r="A141" s="28">
        <v>10</v>
      </c>
      <c r="B141" s="207" t="s">
        <v>5054</v>
      </c>
      <c r="C141" s="77">
        <v>16815</v>
      </c>
      <c r="D141" s="77">
        <v>16815</v>
      </c>
      <c r="E141" s="153">
        <v>40532</v>
      </c>
      <c r="F141" s="583" t="s">
        <v>2116</v>
      </c>
      <c r="G141" s="583" t="s">
        <v>2116</v>
      </c>
      <c r="H141" s="62" t="s">
        <v>2326</v>
      </c>
    </row>
    <row r="142" spans="1:8" ht="25.5" x14ac:dyDescent="0.25">
      <c r="A142" s="28">
        <v>11</v>
      </c>
      <c r="B142" s="207" t="s">
        <v>5055</v>
      </c>
      <c r="C142" s="77">
        <v>16815</v>
      </c>
      <c r="D142" s="77">
        <v>16815</v>
      </c>
      <c r="E142" s="153">
        <v>40532</v>
      </c>
      <c r="F142" s="583" t="s">
        <v>2116</v>
      </c>
      <c r="G142" s="583" t="s">
        <v>2116</v>
      </c>
      <c r="H142" s="62" t="s">
        <v>2326</v>
      </c>
    </row>
    <row r="143" spans="1:8" ht="25.5" x14ac:dyDescent="0.25">
      <c r="A143" s="28">
        <v>12</v>
      </c>
      <c r="B143" s="207" t="s">
        <v>5056</v>
      </c>
      <c r="C143" s="77">
        <v>5785.44</v>
      </c>
      <c r="D143" s="77">
        <v>5785.44</v>
      </c>
      <c r="E143" s="153">
        <v>40178</v>
      </c>
      <c r="F143" s="583" t="s">
        <v>2116</v>
      </c>
      <c r="G143" s="583" t="s">
        <v>2116</v>
      </c>
      <c r="H143" s="62" t="s">
        <v>2326</v>
      </c>
    </row>
    <row r="144" spans="1:8" ht="25.5" x14ac:dyDescent="0.25">
      <c r="A144" s="28">
        <v>13</v>
      </c>
      <c r="B144" s="207" t="s">
        <v>5057</v>
      </c>
      <c r="C144" s="77">
        <v>26000</v>
      </c>
      <c r="D144" s="77">
        <v>26000</v>
      </c>
      <c r="E144" s="153">
        <v>41142</v>
      </c>
      <c r="F144" s="583" t="s">
        <v>2116</v>
      </c>
      <c r="G144" s="583" t="s">
        <v>2116</v>
      </c>
      <c r="H144" s="62" t="s">
        <v>2326</v>
      </c>
    </row>
    <row r="145" spans="1:8" ht="25.5" x14ac:dyDescent="0.25">
      <c r="A145" s="28">
        <v>14</v>
      </c>
      <c r="B145" s="207" t="s">
        <v>5059</v>
      </c>
      <c r="C145" s="77">
        <v>7842</v>
      </c>
      <c r="D145" s="77">
        <v>7842</v>
      </c>
      <c r="E145" s="153">
        <v>41157</v>
      </c>
      <c r="F145" s="583" t="s">
        <v>2116</v>
      </c>
      <c r="G145" s="583" t="s">
        <v>2116</v>
      </c>
      <c r="H145" s="62" t="s">
        <v>2326</v>
      </c>
    </row>
    <row r="146" spans="1:8" ht="25.5" x14ac:dyDescent="0.25">
      <c r="A146" s="28">
        <v>15</v>
      </c>
      <c r="B146" s="207" t="s">
        <v>5060</v>
      </c>
      <c r="C146" s="77">
        <v>26855</v>
      </c>
      <c r="D146" s="77">
        <v>26855</v>
      </c>
      <c r="E146" s="153">
        <v>41516</v>
      </c>
      <c r="F146" s="583" t="s">
        <v>2116</v>
      </c>
      <c r="G146" s="583" t="s">
        <v>2116</v>
      </c>
      <c r="H146" s="62" t="s">
        <v>2326</v>
      </c>
    </row>
    <row r="147" spans="1:8" ht="26.25" x14ac:dyDescent="0.25">
      <c r="A147" s="28">
        <v>16</v>
      </c>
      <c r="B147" s="11" t="s">
        <v>5061</v>
      </c>
      <c r="C147" s="594">
        <v>24500</v>
      </c>
      <c r="D147" s="543">
        <v>24500</v>
      </c>
      <c r="E147" s="244">
        <v>41900</v>
      </c>
      <c r="F147" s="583" t="s">
        <v>2116</v>
      </c>
      <c r="G147" s="583" t="s">
        <v>2116</v>
      </c>
      <c r="H147" s="62" t="s">
        <v>2326</v>
      </c>
    </row>
    <row r="148" spans="1:8" ht="25.5" x14ac:dyDescent="0.25">
      <c r="A148" s="28">
        <v>17</v>
      </c>
      <c r="B148" s="493" t="s">
        <v>5062</v>
      </c>
      <c r="C148" s="594">
        <v>13700</v>
      </c>
      <c r="D148" s="543">
        <v>13700</v>
      </c>
      <c r="E148" s="244">
        <v>41900</v>
      </c>
      <c r="F148" s="583" t="s">
        <v>2116</v>
      </c>
      <c r="G148" s="583" t="s">
        <v>2116</v>
      </c>
      <c r="H148" s="62" t="s">
        <v>2326</v>
      </c>
    </row>
    <row r="149" spans="1:8" ht="25.5" x14ac:dyDescent="0.25">
      <c r="A149" s="28">
        <v>18</v>
      </c>
      <c r="B149" s="595" t="s">
        <v>5064</v>
      </c>
      <c r="C149" s="585">
        <v>5400</v>
      </c>
      <c r="D149" s="585">
        <v>5400</v>
      </c>
      <c r="E149" s="244">
        <v>41960</v>
      </c>
      <c r="F149" s="583" t="s">
        <v>2116</v>
      </c>
      <c r="G149" s="583" t="s">
        <v>2116</v>
      </c>
      <c r="H149" s="62" t="s">
        <v>2326</v>
      </c>
    </row>
    <row r="150" spans="1:8" ht="25.5" x14ac:dyDescent="0.25">
      <c r="A150" s="28">
        <v>19</v>
      </c>
      <c r="B150" s="90" t="s">
        <v>5065</v>
      </c>
      <c r="C150" s="586">
        <v>26950</v>
      </c>
      <c r="D150" s="586">
        <v>26950</v>
      </c>
      <c r="E150" s="579">
        <v>42664</v>
      </c>
      <c r="F150" s="583" t="s">
        <v>2116</v>
      </c>
      <c r="G150" s="583" t="s">
        <v>2116</v>
      </c>
      <c r="H150" s="62" t="s">
        <v>2326</v>
      </c>
    </row>
    <row r="151" spans="1:8" ht="25.5" x14ac:dyDescent="0.25">
      <c r="A151" s="28">
        <v>20</v>
      </c>
      <c r="B151" s="90" t="s">
        <v>5028</v>
      </c>
      <c r="C151" s="586">
        <v>23700</v>
      </c>
      <c r="D151" s="586">
        <v>23700</v>
      </c>
      <c r="E151" s="579">
        <v>42723</v>
      </c>
      <c r="F151" s="583" t="s">
        <v>2116</v>
      </c>
      <c r="G151" s="583" t="s">
        <v>2116</v>
      </c>
      <c r="H151" s="62" t="s">
        <v>2326</v>
      </c>
    </row>
    <row r="152" spans="1:8" ht="25.5" x14ac:dyDescent="0.25">
      <c r="A152" s="28">
        <v>21</v>
      </c>
      <c r="B152" s="222" t="s">
        <v>5066</v>
      </c>
      <c r="C152" s="142">
        <v>10999</v>
      </c>
      <c r="D152" s="142">
        <v>10999</v>
      </c>
      <c r="E152" s="302">
        <v>43099</v>
      </c>
      <c r="F152" s="583" t="s">
        <v>2116</v>
      </c>
      <c r="G152" s="583" t="s">
        <v>2116</v>
      </c>
      <c r="H152" s="62" t="s">
        <v>2326</v>
      </c>
    </row>
    <row r="153" spans="1:8" ht="26.25" x14ac:dyDescent="0.25">
      <c r="A153" s="28">
        <v>22</v>
      </c>
      <c r="B153" s="24" t="s">
        <v>5067</v>
      </c>
      <c r="C153" s="596">
        <v>16960</v>
      </c>
      <c r="D153" s="596">
        <v>16960</v>
      </c>
      <c r="E153" s="302">
        <v>41674</v>
      </c>
      <c r="F153" s="583" t="s">
        <v>2116</v>
      </c>
      <c r="G153" s="583" t="s">
        <v>2116</v>
      </c>
      <c r="H153" s="62" t="s">
        <v>2326</v>
      </c>
    </row>
    <row r="154" spans="1:8" ht="39" x14ac:dyDescent="0.25">
      <c r="A154" s="28">
        <v>23</v>
      </c>
      <c r="B154" s="24" t="s">
        <v>4894</v>
      </c>
      <c r="C154" s="596">
        <v>17500</v>
      </c>
      <c r="D154" s="596">
        <v>17500</v>
      </c>
      <c r="E154" s="302">
        <v>43372</v>
      </c>
      <c r="F154" s="597" t="s">
        <v>5068</v>
      </c>
      <c r="G154" s="583" t="s">
        <v>2116</v>
      </c>
      <c r="H154" s="62" t="s">
        <v>5069</v>
      </c>
    </row>
    <row r="155" spans="1:8" x14ac:dyDescent="0.25">
      <c r="A155" s="28"/>
      <c r="B155" s="364" t="s">
        <v>102</v>
      </c>
      <c r="C155" s="31">
        <f>SUM(C132:C154)</f>
        <v>483197.82</v>
      </c>
      <c r="D155" s="31">
        <f>SUM(D132:D154)</f>
        <v>409490.82</v>
      </c>
      <c r="E155" s="72" t="s">
        <v>85</v>
      </c>
      <c r="F155" s="72" t="s">
        <v>85</v>
      </c>
      <c r="G155" s="72" t="s">
        <v>85</v>
      </c>
      <c r="H155" s="72" t="s">
        <v>85</v>
      </c>
    </row>
    <row r="156" spans="1:8" x14ac:dyDescent="0.25">
      <c r="A156" s="834" t="s">
        <v>5671</v>
      </c>
      <c r="B156" s="835"/>
      <c r="C156" s="835"/>
      <c r="D156" s="835"/>
      <c r="E156" s="835"/>
      <c r="F156" s="835"/>
      <c r="G156" s="835"/>
      <c r="H156" s="836"/>
    </row>
    <row r="157" spans="1:8" ht="51.75" x14ac:dyDescent="0.25">
      <c r="A157" s="819">
        <v>1</v>
      </c>
      <c r="B157" s="267" t="s">
        <v>5070</v>
      </c>
      <c r="C157" s="25">
        <v>8742</v>
      </c>
      <c r="D157" s="290">
        <v>8742</v>
      </c>
      <c r="E157" s="269" t="s">
        <v>4087</v>
      </c>
      <c r="F157" s="120"/>
      <c r="G157" s="173" t="s">
        <v>2362</v>
      </c>
      <c r="H157" s="62" t="s">
        <v>2363</v>
      </c>
    </row>
    <row r="158" spans="1:8" ht="15.75" customHeight="1" x14ac:dyDescent="0.25">
      <c r="A158" s="53"/>
      <c r="B158" s="364" t="s">
        <v>102</v>
      </c>
      <c r="C158" s="31">
        <v>8742</v>
      </c>
      <c r="D158" s="598">
        <v>8742</v>
      </c>
      <c r="E158" s="72" t="s">
        <v>85</v>
      </c>
      <c r="F158" s="72" t="s">
        <v>85</v>
      </c>
      <c r="G158" s="72" t="s">
        <v>85</v>
      </c>
      <c r="H158" s="72" t="s">
        <v>85</v>
      </c>
    </row>
    <row r="159" spans="1:8" ht="25.5" customHeight="1" x14ac:dyDescent="0.25">
      <c r="A159" s="846" t="s">
        <v>5709</v>
      </c>
      <c r="B159" s="851"/>
      <c r="C159" s="851"/>
      <c r="D159" s="851"/>
      <c r="E159" s="851"/>
      <c r="F159" s="851"/>
      <c r="G159" s="851"/>
      <c r="H159" s="852"/>
    </row>
    <row r="160" spans="1:8" ht="51.75" x14ac:dyDescent="0.25">
      <c r="A160" s="28">
        <v>1</v>
      </c>
      <c r="B160" s="361" t="s">
        <v>5071</v>
      </c>
      <c r="C160" s="599">
        <v>25347</v>
      </c>
      <c r="D160" s="599">
        <v>25347</v>
      </c>
      <c r="E160" s="204">
        <v>40816</v>
      </c>
      <c r="F160" s="600"/>
      <c r="G160" s="32" t="s">
        <v>156</v>
      </c>
      <c r="H160" s="601" t="s">
        <v>2369</v>
      </c>
    </row>
    <row r="161" spans="1:8" ht="24.75" customHeight="1" x14ac:dyDescent="0.25">
      <c r="A161" s="53">
        <v>2</v>
      </c>
      <c r="B161" s="361" t="s">
        <v>5072</v>
      </c>
      <c r="C161" s="599">
        <v>25669</v>
      </c>
      <c r="D161" s="599">
        <v>25669</v>
      </c>
      <c r="E161" s="204">
        <v>40067</v>
      </c>
      <c r="F161" s="600"/>
      <c r="G161" s="593" t="s">
        <v>2116</v>
      </c>
      <c r="H161" s="601" t="s">
        <v>2369</v>
      </c>
    </row>
    <row r="162" spans="1:8" ht="29.25" customHeight="1" x14ac:dyDescent="0.25">
      <c r="A162" s="28">
        <v>3</v>
      </c>
      <c r="B162" s="361" t="s">
        <v>5073</v>
      </c>
      <c r="C162" s="112">
        <v>6605</v>
      </c>
      <c r="D162" s="112">
        <v>6605</v>
      </c>
      <c r="E162" s="204">
        <v>40904</v>
      </c>
      <c r="F162" s="600"/>
      <c r="G162" s="593" t="s">
        <v>2116</v>
      </c>
      <c r="H162" s="601" t="s">
        <v>2369</v>
      </c>
    </row>
    <row r="163" spans="1:8" ht="42" customHeight="1" x14ac:dyDescent="0.25">
      <c r="A163" s="53">
        <v>4</v>
      </c>
      <c r="B163" s="361" t="s">
        <v>5074</v>
      </c>
      <c r="C163" s="599">
        <v>25759</v>
      </c>
      <c r="D163" s="599">
        <v>25759</v>
      </c>
      <c r="E163" s="204">
        <v>40816</v>
      </c>
      <c r="F163" s="600"/>
      <c r="G163" s="593" t="s">
        <v>2116</v>
      </c>
      <c r="H163" s="601" t="s">
        <v>2369</v>
      </c>
    </row>
    <row r="164" spans="1:8" ht="25.5" x14ac:dyDescent="0.25">
      <c r="A164" s="28">
        <v>5</v>
      </c>
      <c r="B164" s="361" t="s">
        <v>5075</v>
      </c>
      <c r="C164" s="599">
        <v>7645.92</v>
      </c>
      <c r="D164" s="599">
        <v>7645.92</v>
      </c>
      <c r="E164" s="204">
        <v>38727</v>
      </c>
      <c r="F164" s="600"/>
      <c r="G164" s="593" t="s">
        <v>2116</v>
      </c>
      <c r="H164" s="601" t="s">
        <v>2369</v>
      </c>
    </row>
    <row r="165" spans="1:8" ht="25.5" x14ac:dyDescent="0.25">
      <c r="A165" s="53">
        <v>6</v>
      </c>
      <c r="B165" s="361" t="s">
        <v>5076</v>
      </c>
      <c r="C165" s="599">
        <v>25610</v>
      </c>
      <c r="D165" s="599">
        <v>7113.86</v>
      </c>
      <c r="E165" s="204">
        <v>40457</v>
      </c>
      <c r="F165" s="600"/>
      <c r="G165" s="593" t="s">
        <v>2116</v>
      </c>
      <c r="H165" s="601" t="s">
        <v>2369</v>
      </c>
    </row>
    <row r="166" spans="1:8" ht="27.75" customHeight="1" x14ac:dyDescent="0.25">
      <c r="A166" s="28">
        <v>7</v>
      </c>
      <c r="B166" s="470" t="s">
        <v>5077</v>
      </c>
      <c r="C166" s="112">
        <v>24720.41</v>
      </c>
      <c r="D166" s="112">
        <v>24720.41</v>
      </c>
      <c r="E166" s="204">
        <v>39364</v>
      </c>
      <c r="F166" s="62"/>
      <c r="G166" s="593" t="s">
        <v>2116</v>
      </c>
      <c r="H166" s="577" t="s">
        <v>5078</v>
      </c>
    </row>
    <row r="167" spans="1:8" ht="25.5" x14ac:dyDescent="0.25">
      <c r="A167" s="53">
        <v>8</v>
      </c>
      <c r="B167" s="470" t="s">
        <v>4912</v>
      </c>
      <c r="C167" s="599">
        <v>55688.43</v>
      </c>
      <c r="D167" s="599">
        <v>55688.43</v>
      </c>
      <c r="E167" s="204">
        <v>37257</v>
      </c>
      <c r="F167" s="62"/>
      <c r="G167" s="593" t="s">
        <v>2116</v>
      </c>
      <c r="H167" s="577" t="s">
        <v>5078</v>
      </c>
    </row>
    <row r="168" spans="1:8" ht="28.5" customHeight="1" x14ac:dyDescent="0.25">
      <c r="A168" s="28">
        <v>9</v>
      </c>
      <c r="B168" s="470" t="s">
        <v>5079</v>
      </c>
      <c r="C168" s="599">
        <v>20913</v>
      </c>
      <c r="D168" s="599">
        <v>20913</v>
      </c>
      <c r="E168" s="241">
        <v>41926</v>
      </c>
      <c r="F168" s="602"/>
      <c r="G168" s="593" t="s">
        <v>2116</v>
      </c>
      <c r="H168" s="62" t="s">
        <v>5080</v>
      </c>
    </row>
    <row r="169" spans="1:8" x14ac:dyDescent="0.25">
      <c r="A169" s="28"/>
      <c r="B169" s="364" t="s">
        <v>102</v>
      </c>
      <c r="C169" s="603">
        <f>SUM(C160:C168)</f>
        <v>217957.75999999998</v>
      </c>
      <c r="D169" s="603">
        <f>SUM(D160:D168)</f>
        <v>199461.62</v>
      </c>
      <c r="E169" s="72" t="s">
        <v>85</v>
      </c>
      <c r="F169" s="72" t="s">
        <v>85</v>
      </c>
      <c r="G169" s="72" t="s">
        <v>85</v>
      </c>
      <c r="H169" s="72" t="s">
        <v>85</v>
      </c>
    </row>
    <row r="170" spans="1:8" x14ac:dyDescent="0.25">
      <c r="A170" s="837" t="s">
        <v>5673</v>
      </c>
      <c r="B170" s="835"/>
      <c r="C170" s="835"/>
      <c r="D170" s="835"/>
      <c r="E170" s="835"/>
      <c r="F170" s="835"/>
      <c r="G170" s="835"/>
      <c r="H170" s="836"/>
    </row>
    <row r="171" spans="1:8" ht="64.5" x14ac:dyDescent="0.25">
      <c r="A171" s="53">
        <v>1</v>
      </c>
      <c r="B171" s="361" t="s">
        <v>5082</v>
      </c>
      <c r="C171" s="112">
        <v>16300</v>
      </c>
      <c r="D171" s="112">
        <v>16300</v>
      </c>
      <c r="E171" s="204">
        <v>41169</v>
      </c>
      <c r="F171" s="62"/>
      <c r="G171" s="24" t="s">
        <v>163</v>
      </c>
      <c r="H171" s="601" t="s">
        <v>5083</v>
      </c>
    </row>
    <row r="172" spans="1:8" ht="26.25" customHeight="1" x14ac:dyDescent="0.25">
      <c r="A172" s="53">
        <v>2</v>
      </c>
      <c r="B172" s="361" t="s">
        <v>5084</v>
      </c>
      <c r="C172" s="112">
        <v>13499</v>
      </c>
      <c r="D172" s="112">
        <v>13499</v>
      </c>
      <c r="E172" s="204">
        <v>39618</v>
      </c>
      <c r="F172" s="62"/>
      <c r="G172" s="593" t="s">
        <v>2116</v>
      </c>
      <c r="H172" s="601" t="s">
        <v>2375</v>
      </c>
    </row>
    <row r="173" spans="1:8" ht="25.5" x14ac:dyDescent="0.25">
      <c r="A173" s="53">
        <v>3</v>
      </c>
      <c r="B173" s="470" t="s">
        <v>5086</v>
      </c>
      <c r="C173" s="604">
        <v>28650</v>
      </c>
      <c r="D173" s="604">
        <v>28650</v>
      </c>
      <c r="E173" s="204">
        <v>38448</v>
      </c>
      <c r="F173" s="62"/>
      <c r="G173" s="583" t="s">
        <v>2116</v>
      </c>
      <c r="H173" s="577" t="s">
        <v>2375</v>
      </c>
    </row>
    <row r="174" spans="1:8" ht="25.5" x14ac:dyDescent="0.25">
      <c r="A174" s="53">
        <v>4</v>
      </c>
      <c r="B174" s="470" t="s">
        <v>5088</v>
      </c>
      <c r="C174" s="604">
        <v>5035</v>
      </c>
      <c r="D174" s="604">
        <v>5035</v>
      </c>
      <c r="E174" s="204">
        <v>40527</v>
      </c>
      <c r="F174" s="62"/>
      <c r="G174" s="583" t="s">
        <v>2116</v>
      </c>
      <c r="H174" s="577" t="s">
        <v>2387</v>
      </c>
    </row>
    <row r="175" spans="1:8" ht="25.5" x14ac:dyDescent="0.25">
      <c r="A175" s="53">
        <v>5</v>
      </c>
      <c r="B175" s="470" t="s">
        <v>5089</v>
      </c>
      <c r="C175" s="604">
        <v>31000</v>
      </c>
      <c r="D175" s="604">
        <v>31000</v>
      </c>
      <c r="E175" s="204">
        <v>40816</v>
      </c>
      <c r="F175" s="62"/>
      <c r="G175" s="583" t="s">
        <v>2116</v>
      </c>
      <c r="H175" s="577" t="s">
        <v>2387</v>
      </c>
    </row>
    <row r="176" spans="1:8" ht="25.5" x14ac:dyDescent="0.25">
      <c r="A176" s="53">
        <v>6</v>
      </c>
      <c r="B176" s="470" t="s">
        <v>5090</v>
      </c>
      <c r="C176" s="604">
        <v>31000</v>
      </c>
      <c r="D176" s="604">
        <v>31000</v>
      </c>
      <c r="E176" s="204">
        <v>40816</v>
      </c>
      <c r="F176" s="62"/>
      <c r="G176" s="583" t="s">
        <v>2116</v>
      </c>
      <c r="H176" s="577" t="s">
        <v>2387</v>
      </c>
    </row>
    <row r="177" spans="1:8" ht="25.5" x14ac:dyDescent="0.25">
      <c r="A177" s="53">
        <v>7</v>
      </c>
      <c r="B177" s="470" t="s">
        <v>5091</v>
      </c>
      <c r="C177" s="604">
        <v>36500</v>
      </c>
      <c r="D177" s="604">
        <v>36500</v>
      </c>
      <c r="E177" s="204">
        <v>41022</v>
      </c>
      <c r="F177" s="62"/>
      <c r="G177" s="583" t="s">
        <v>2116</v>
      </c>
      <c r="H177" s="577" t="s">
        <v>2387</v>
      </c>
    </row>
    <row r="178" spans="1:8" ht="25.5" x14ac:dyDescent="0.25">
      <c r="A178" s="53">
        <v>8</v>
      </c>
      <c r="B178" s="470" t="s">
        <v>5092</v>
      </c>
      <c r="C178" s="604">
        <v>31990</v>
      </c>
      <c r="D178" s="604">
        <v>10688.06</v>
      </c>
      <c r="E178" s="204">
        <v>40158</v>
      </c>
      <c r="F178" s="62"/>
      <c r="G178" s="583" t="s">
        <v>2116</v>
      </c>
      <c r="H178" s="577" t="s">
        <v>2387</v>
      </c>
    </row>
    <row r="179" spans="1:8" ht="25.5" x14ac:dyDescent="0.25">
      <c r="A179" s="53">
        <v>9</v>
      </c>
      <c r="B179" s="470" t="s">
        <v>4912</v>
      </c>
      <c r="C179" s="604">
        <v>32402</v>
      </c>
      <c r="D179" s="604">
        <v>32402</v>
      </c>
      <c r="E179" s="204">
        <v>39807</v>
      </c>
      <c r="F179" s="62"/>
      <c r="G179" s="583" t="s">
        <v>2116</v>
      </c>
      <c r="H179" s="577" t="s">
        <v>2375</v>
      </c>
    </row>
    <row r="180" spans="1:8" ht="25.5" x14ac:dyDescent="0.25">
      <c r="A180" s="53">
        <v>10</v>
      </c>
      <c r="B180" s="470" t="s">
        <v>5094</v>
      </c>
      <c r="C180" s="604">
        <v>28453.599999999999</v>
      </c>
      <c r="D180" s="604">
        <v>28453.599999999999</v>
      </c>
      <c r="E180" s="204">
        <v>37987</v>
      </c>
      <c r="F180" s="62"/>
      <c r="G180" s="583" t="s">
        <v>2116</v>
      </c>
      <c r="H180" s="577" t="s">
        <v>2469</v>
      </c>
    </row>
    <row r="181" spans="1:8" ht="25.5" x14ac:dyDescent="0.25">
      <c r="A181" s="53">
        <v>11</v>
      </c>
      <c r="B181" s="361" t="s">
        <v>5096</v>
      </c>
      <c r="C181" s="112">
        <v>29679</v>
      </c>
      <c r="D181" s="112">
        <v>29679</v>
      </c>
      <c r="E181" s="204">
        <v>39798</v>
      </c>
      <c r="F181" s="62"/>
      <c r="G181" s="593" t="s">
        <v>2116</v>
      </c>
      <c r="H181" s="601" t="s">
        <v>2469</v>
      </c>
    </row>
    <row r="182" spans="1:8" ht="25.5" x14ac:dyDescent="0.25">
      <c r="A182" s="53">
        <v>12</v>
      </c>
      <c r="B182" s="361" t="s">
        <v>5097</v>
      </c>
      <c r="C182" s="112">
        <v>31000</v>
      </c>
      <c r="D182" s="112">
        <v>31000</v>
      </c>
      <c r="E182" s="204">
        <v>40816</v>
      </c>
      <c r="F182" s="605"/>
      <c r="G182" s="593" t="s">
        <v>2116</v>
      </c>
      <c r="H182" s="601" t="s">
        <v>2396</v>
      </c>
    </row>
    <row r="183" spans="1:8" ht="25.5" x14ac:dyDescent="0.25">
      <c r="A183" s="53">
        <v>13</v>
      </c>
      <c r="B183" s="361" t="s">
        <v>5090</v>
      </c>
      <c r="C183" s="112">
        <v>31000</v>
      </c>
      <c r="D183" s="112">
        <v>31000</v>
      </c>
      <c r="E183" s="204">
        <v>40816</v>
      </c>
      <c r="F183" s="605"/>
      <c r="G183" s="593" t="s">
        <v>2116</v>
      </c>
      <c r="H183" s="601" t="s">
        <v>2396</v>
      </c>
    </row>
    <row r="184" spans="1:8" ht="25.5" x14ac:dyDescent="0.25">
      <c r="A184" s="53">
        <v>14</v>
      </c>
      <c r="B184" s="361" t="s">
        <v>5098</v>
      </c>
      <c r="C184" s="112">
        <v>5360</v>
      </c>
      <c r="D184" s="112">
        <v>5360</v>
      </c>
      <c r="E184" s="204">
        <v>39077</v>
      </c>
      <c r="F184" s="62"/>
      <c r="G184" s="593" t="s">
        <v>2116</v>
      </c>
      <c r="H184" s="601" t="s">
        <v>2469</v>
      </c>
    </row>
    <row r="185" spans="1:8" ht="25.5" x14ac:dyDescent="0.25">
      <c r="A185" s="53">
        <v>15</v>
      </c>
      <c r="B185" s="361" t="s">
        <v>5099</v>
      </c>
      <c r="C185" s="112">
        <v>20816</v>
      </c>
      <c r="D185" s="112">
        <v>20816</v>
      </c>
      <c r="E185" s="204">
        <v>40539</v>
      </c>
      <c r="F185" s="62"/>
      <c r="G185" s="593" t="s">
        <v>2116</v>
      </c>
      <c r="H185" s="601" t="s">
        <v>2396</v>
      </c>
    </row>
    <row r="186" spans="1:8" ht="25.5" x14ac:dyDescent="0.25">
      <c r="A186" s="53">
        <v>16</v>
      </c>
      <c r="B186" s="17" t="s">
        <v>5100</v>
      </c>
      <c r="C186" s="112">
        <v>9801</v>
      </c>
      <c r="D186" s="112">
        <v>9801</v>
      </c>
      <c r="E186" s="204">
        <v>41634</v>
      </c>
      <c r="F186" s="62"/>
      <c r="G186" s="593" t="s">
        <v>2116</v>
      </c>
      <c r="H186" s="601" t="s">
        <v>2497</v>
      </c>
    </row>
    <row r="187" spans="1:8" ht="25.5" x14ac:dyDescent="0.25">
      <c r="A187" s="53">
        <v>17</v>
      </c>
      <c r="B187" s="322" t="s">
        <v>5101</v>
      </c>
      <c r="C187" s="578">
        <v>31042</v>
      </c>
      <c r="D187" s="578">
        <v>31042</v>
      </c>
      <c r="E187" s="579">
        <v>41829</v>
      </c>
      <c r="F187" s="62"/>
      <c r="G187" s="593" t="s">
        <v>2116</v>
      </c>
      <c r="H187" s="601" t="s">
        <v>2501</v>
      </c>
    </row>
    <row r="188" spans="1:8" ht="25.5" x14ac:dyDescent="0.25">
      <c r="A188" s="53">
        <v>18</v>
      </c>
      <c r="B188" s="267" t="s">
        <v>5102</v>
      </c>
      <c r="C188" s="325">
        <v>27200</v>
      </c>
      <c r="D188" s="290">
        <v>27200</v>
      </c>
      <c r="E188" s="579">
        <v>41956</v>
      </c>
      <c r="F188" s="62"/>
      <c r="G188" s="593" t="s">
        <v>2116</v>
      </c>
      <c r="H188" s="62" t="s">
        <v>194</v>
      </c>
    </row>
    <row r="189" spans="1:8" ht="25.5" x14ac:dyDescent="0.25">
      <c r="A189" s="53">
        <v>19</v>
      </c>
      <c r="B189" s="267" t="s">
        <v>5103</v>
      </c>
      <c r="C189" s="325">
        <v>7800</v>
      </c>
      <c r="D189" s="290">
        <v>7800</v>
      </c>
      <c r="E189" s="579">
        <v>41956</v>
      </c>
      <c r="F189" s="62"/>
      <c r="G189" s="593" t="s">
        <v>2116</v>
      </c>
      <c r="H189" s="62" t="s">
        <v>194</v>
      </c>
    </row>
    <row r="190" spans="1:8" ht="25.5" x14ac:dyDescent="0.25">
      <c r="A190" s="53">
        <v>20</v>
      </c>
      <c r="B190" s="267" t="s">
        <v>5104</v>
      </c>
      <c r="C190" s="325">
        <v>18000</v>
      </c>
      <c r="D190" s="290">
        <v>18000</v>
      </c>
      <c r="E190" s="579">
        <v>41992</v>
      </c>
      <c r="F190" s="62"/>
      <c r="G190" s="593" t="s">
        <v>2116</v>
      </c>
      <c r="H190" s="62" t="s">
        <v>194</v>
      </c>
    </row>
    <row r="191" spans="1:8" ht="25.5" x14ac:dyDescent="0.25">
      <c r="A191" s="53">
        <v>21</v>
      </c>
      <c r="B191" s="267" t="s">
        <v>5105</v>
      </c>
      <c r="C191" s="290">
        <v>18135</v>
      </c>
      <c r="D191" s="290">
        <v>18135</v>
      </c>
      <c r="E191" s="269" t="s">
        <v>2367</v>
      </c>
      <c r="F191" s="62"/>
      <c r="G191" s="593" t="s">
        <v>2116</v>
      </c>
      <c r="H191" s="601" t="s">
        <v>194</v>
      </c>
    </row>
    <row r="192" spans="1:8" ht="25.5" x14ac:dyDescent="0.25">
      <c r="A192" s="53">
        <v>22</v>
      </c>
      <c r="B192" s="267" t="s">
        <v>5105</v>
      </c>
      <c r="C192" s="290">
        <v>18135</v>
      </c>
      <c r="D192" s="290">
        <v>18135</v>
      </c>
      <c r="E192" s="269" t="s">
        <v>2367</v>
      </c>
      <c r="F192" s="62"/>
      <c r="G192" s="593" t="s">
        <v>2116</v>
      </c>
      <c r="H192" s="601" t="s">
        <v>194</v>
      </c>
    </row>
    <row r="193" spans="1:8" ht="25.5" x14ac:dyDescent="0.25">
      <c r="A193" s="53">
        <v>23</v>
      </c>
      <c r="B193" s="270" t="s">
        <v>5106</v>
      </c>
      <c r="C193" s="607">
        <v>16490</v>
      </c>
      <c r="D193" s="329">
        <v>16490</v>
      </c>
      <c r="E193" s="298">
        <v>42369</v>
      </c>
      <c r="F193" s="62"/>
      <c r="G193" s="593" t="s">
        <v>2116</v>
      </c>
      <c r="H193" s="62" t="s">
        <v>194</v>
      </c>
    </row>
    <row r="194" spans="1:8" ht="38.25" x14ac:dyDescent="0.25">
      <c r="A194" s="53">
        <v>24</v>
      </c>
      <c r="B194" s="608" t="s">
        <v>5107</v>
      </c>
      <c r="C194" s="609">
        <v>19499</v>
      </c>
      <c r="D194" s="609">
        <v>19499</v>
      </c>
      <c r="E194" s="579">
        <v>42733</v>
      </c>
      <c r="F194" s="62" t="s">
        <v>5108</v>
      </c>
      <c r="G194" s="593" t="s">
        <v>2116</v>
      </c>
      <c r="H194" s="62" t="s">
        <v>2564</v>
      </c>
    </row>
    <row r="195" spans="1:8" ht="38.25" x14ac:dyDescent="0.25">
      <c r="A195" s="53">
        <v>25</v>
      </c>
      <c r="B195" s="90" t="s">
        <v>5109</v>
      </c>
      <c r="C195" s="586">
        <v>16999</v>
      </c>
      <c r="D195" s="586">
        <v>16999</v>
      </c>
      <c r="E195" s="579">
        <v>42723</v>
      </c>
      <c r="F195" s="62" t="s">
        <v>5110</v>
      </c>
      <c r="G195" s="593" t="s">
        <v>2116</v>
      </c>
      <c r="H195" s="62" t="s">
        <v>2564</v>
      </c>
    </row>
    <row r="196" spans="1:8" ht="25.5" x14ac:dyDescent="0.25">
      <c r="A196" s="53">
        <v>26</v>
      </c>
      <c r="B196" s="90" t="s">
        <v>5111</v>
      </c>
      <c r="C196" s="610">
        <v>16999</v>
      </c>
      <c r="D196" s="610">
        <v>16999</v>
      </c>
      <c r="E196" s="574">
        <v>42822</v>
      </c>
      <c r="F196" s="611"/>
      <c r="G196" s="593" t="s">
        <v>2116</v>
      </c>
      <c r="H196" s="62" t="s">
        <v>2577</v>
      </c>
    </row>
    <row r="197" spans="1:8" ht="25.5" x14ac:dyDescent="0.25">
      <c r="A197" s="53">
        <v>27</v>
      </c>
      <c r="B197" s="90" t="s">
        <v>5112</v>
      </c>
      <c r="C197" s="578">
        <v>18999</v>
      </c>
      <c r="D197" s="578">
        <v>18999</v>
      </c>
      <c r="E197" s="612">
        <v>42990</v>
      </c>
      <c r="F197" s="611"/>
      <c r="G197" s="593" t="s">
        <v>2116</v>
      </c>
      <c r="H197" s="62" t="s">
        <v>2577</v>
      </c>
    </row>
    <row r="198" spans="1:8" ht="25.5" x14ac:dyDescent="0.25">
      <c r="A198" s="53">
        <v>28</v>
      </c>
      <c r="B198" s="90" t="s">
        <v>5113</v>
      </c>
      <c r="C198" s="578">
        <v>7599</v>
      </c>
      <c r="D198" s="578">
        <v>7599</v>
      </c>
      <c r="E198" s="612">
        <v>42990</v>
      </c>
      <c r="F198" s="611"/>
      <c r="G198" s="593" t="s">
        <v>2116</v>
      </c>
      <c r="H198" s="62" t="s">
        <v>2577</v>
      </c>
    </row>
    <row r="199" spans="1:8" ht="39" x14ac:dyDescent="0.25">
      <c r="A199" s="53">
        <v>29</v>
      </c>
      <c r="B199" s="222" t="s">
        <v>5114</v>
      </c>
      <c r="C199" s="305">
        <v>10999</v>
      </c>
      <c r="D199" s="305">
        <v>10999</v>
      </c>
      <c r="E199" s="211">
        <v>43032</v>
      </c>
      <c r="F199" s="613" t="s">
        <v>5115</v>
      </c>
      <c r="G199" s="593" t="s">
        <v>2116</v>
      </c>
      <c r="H199" s="62" t="s">
        <v>2587</v>
      </c>
    </row>
    <row r="200" spans="1:8" ht="39" x14ac:dyDescent="0.25">
      <c r="A200" s="53">
        <v>30</v>
      </c>
      <c r="B200" s="350" t="s">
        <v>5116</v>
      </c>
      <c r="C200" s="441">
        <v>9999</v>
      </c>
      <c r="D200" s="441">
        <v>9999</v>
      </c>
      <c r="E200" s="211">
        <v>43032</v>
      </c>
      <c r="F200" s="613" t="s">
        <v>5117</v>
      </c>
      <c r="G200" s="593" t="s">
        <v>2116</v>
      </c>
      <c r="H200" s="62" t="s">
        <v>2587</v>
      </c>
    </row>
    <row r="201" spans="1:8" ht="39" x14ac:dyDescent="0.25">
      <c r="A201" s="53">
        <v>31</v>
      </c>
      <c r="B201" s="222" t="s">
        <v>5118</v>
      </c>
      <c r="C201" s="305">
        <v>22604</v>
      </c>
      <c r="D201" s="305">
        <v>22604</v>
      </c>
      <c r="E201" s="244">
        <v>43061</v>
      </c>
      <c r="F201" s="613" t="s">
        <v>5119</v>
      </c>
      <c r="G201" s="593" t="s">
        <v>2116</v>
      </c>
      <c r="H201" s="62" t="s">
        <v>2587</v>
      </c>
    </row>
    <row r="202" spans="1:8" ht="25.5" x14ac:dyDescent="0.25">
      <c r="A202" s="53">
        <v>32</v>
      </c>
      <c r="B202" s="222" t="s">
        <v>5118</v>
      </c>
      <c r="C202" s="305">
        <v>22604</v>
      </c>
      <c r="D202" s="305">
        <v>22604</v>
      </c>
      <c r="E202" s="244">
        <v>43061</v>
      </c>
      <c r="F202" s="593" t="s">
        <v>2116</v>
      </c>
      <c r="G202" s="593" t="s">
        <v>2116</v>
      </c>
      <c r="H202" s="62" t="s">
        <v>2587</v>
      </c>
    </row>
    <row r="203" spans="1:8" ht="39" x14ac:dyDescent="0.25">
      <c r="A203" s="53">
        <v>33</v>
      </c>
      <c r="B203" s="233" t="s">
        <v>5120</v>
      </c>
      <c r="C203" s="614">
        <v>17499</v>
      </c>
      <c r="D203" s="614">
        <v>17499</v>
      </c>
      <c r="E203" s="348">
        <v>43087</v>
      </c>
      <c r="F203" s="613" t="s">
        <v>5121</v>
      </c>
      <c r="G203" s="593" t="s">
        <v>2116</v>
      </c>
      <c r="H203" s="62" t="s">
        <v>2587</v>
      </c>
    </row>
    <row r="204" spans="1:8" ht="25.5" x14ac:dyDescent="0.25">
      <c r="A204" s="53">
        <v>34</v>
      </c>
      <c r="B204" s="233" t="s">
        <v>5120</v>
      </c>
      <c r="C204" s="614">
        <v>17499</v>
      </c>
      <c r="D204" s="614">
        <v>17499</v>
      </c>
      <c r="E204" s="348">
        <v>43087</v>
      </c>
      <c r="F204" s="593" t="s">
        <v>2116</v>
      </c>
      <c r="G204" s="593" t="s">
        <v>2116</v>
      </c>
      <c r="H204" s="62" t="s">
        <v>2587</v>
      </c>
    </row>
    <row r="205" spans="1:8" ht="39" x14ac:dyDescent="0.25">
      <c r="A205" s="53">
        <v>35</v>
      </c>
      <c r="B205" s="222" t="s">
        <v>5122</v>
      </c>
      <c r="C205" s="305">
        <v>16999</v>
      </c>
      <c r="D205" s="305">
        <v>16999</v>
      </c>
      <c r="E205" s="615">
        <v>43098</v>
      </c>
      <c r="F205" s="613" t="s">
        <v>5123</v>
      </c>
      <c r="G205" s="593" t="s">
        <v>2116</v>
      </c>
      <c r="H205" s="62" t="s">
        <v>2587</v>
      </c>
    </row>
    <row r="206" spans="1:8" ht="25.5" x14ac:dyDescent="0.25">
      <c r="A206" s="53">
        <v>36</v>
      </c>
      <c r="B206" s="222" t="s">
        <v>5122</v>
      </c>
      <c r="C206" s="305">
        <v>16999</v>
      </c>
      <c r="D206" s="305">
        <v>16999</v>
      </c>
      <c r="E206" s="615">
        <v>43098</v>
      </c>
      <c r="F206" s="593" t="s">
        <v>2116</v>
      </c>
      <c r="G206" s="593" t="s">
        <v>2116</v>
      </c>
      <c r="H206" s="62" t="s">
        <v>2587</v>
      </c>
    </row>
    <row r="207" spans="1:8" ht="39" x14ac:dyDescent="0.25">
      <c r="A207" s="53">
        <v>37</v>
      </c>
      <c r="B207" s="222" t="s">
        <v>5124</v>
      </c>
      <c r="C207" s="305">
        <v>21908</v>
      </c>
      <c r="D207" s="305">
        <v>21908</v>
      </c>
      <c r="E207" s="615">
        <v>43098</v>
      </c>
      <c r="F207" s="613" t="s">
        <v>2640</v>
      </c>
      <c r="G207" s="593" t="s">
        <v>2116</v>
      </c>
      <c r="H207" s="62" t="s">
        <v>2587</v>
      </c>
    </row>
    <row r="208" spans="1:8" ht="25.5" x14ac:dyDescent="0.25">
      <c r="A208" s="53">
        <v>38</v>
      </c>
      <c r="B208" s="222" t="s">
        <v>5124</v>
      </c>
      <c r="C208" s="305">
        <v>21907</v>
      </c>
      <c r="D208" s="305">
        <v>21907</v>
      </c>
      <c r="E208" s="615">
        <v>43098</v>
      </c>
      <c r="F208" s="593" t="s">
        <v>2116</v>
      </c>
      <c r="G208" s="593" t="s">
        <v>2116</v>
      </c>
      <c r="H208" s="62" t="s">
        <v>2587</v>
      </c>
    </row>
    <row r="209" spans="1:8" ht="25.5" x14ac:dyDescent="0.25">
      <c r="A209" s="53">
        <v>39</v>
      </c>
      <c r="B209" s="222" t="s">
        <v>5124</v>
      </c>
      <c r="C209" s="305">
        <v>21907</v>
      </c>
      <c r="D209" s="305">
        <v>21907</v>
      </c>
      <c r="E209" s="615">
        <v>43098</v>
      </c>
      <c r="F209" s="593" t="s">
        <v>2116</v>
      </c>
      <c r="G209" s="593" t="s">
        <v>2116</v>
      </c>
      <c r="H209" s="62" t="s">
        <v>2587</v>
      </c>
    </row>
    <row r="210" spans="1:8" ht="39" x14ac:dyDescent="0.25">
      <c r="A210" s="53">
        <v>40</v>
      </c>
      <c r="B210" s="222" t="s">
        <v>5125</v>
      </c>
      <c r="C210" s="142">
        <v>23557.02</v>
      </c>
      <c r="D210" s="142">
        <v>23557.02</v>
      </c>
      <c r="E210" s="348">
        <v>43098</v>
      </c>
      <c r="F210" s="613" t="s">
        <v>5126</v>
      </c>
      <c r="G210" s="593" t="s">
        <v>2116</v>
      </c>
      <c r="H210" s="62" t="s">
        <v>2587</v>
      </c>
    </row>
    <row r="211" spans="1:8" ht="25.5" x14ac:dyDescent="0.25">
      <c r="A211" s="53">
        <v>41</v>
      </c>
      <c r="B211" s="222" t="s">
        <v>5125</v>
      </c>
      <c r="C211" s="142">
        <v>23557</v>
      </c>
      <c r="D211" s="142">
        <v>23557</v>
      </c>
      <c r="E211" s="348">
        <v>43098</v>
      </c>
      <c r="F211" s="593" t="s">
        <v>2116</v>
      </c>
      <c r="G211" s="593" t="s">
        <v>2116</v>
      </c>
      <c r="H211" s="62" t="s">
        <v>2587</v>
      </c>
    </row>
    <row r="212" spans="1:8" ht="25.5" x14ac:dyDescent="0.25">
      <c r="A212" s="53">
        <v>42</v>
      </c>
      <c r="B212" s="222" t="s">
        <v>5125</v>
      </c>
      <c r="C212" s="142">
        <v>23557</v>
      </c>
      <c r="D212" s="142">
        <v>23557</v>
      </c>
      <c r="E212" s="348">
        <v>43098</v>
      </c>
      <c r="F212" s="593" t="s">
        <v>2116</v>
      </c>
      <c r="G212" s="593" t="s">
        <v>2116</v>
      </c>
      <c r="H212" s="62" t="s">
        <v>2587</v>
      </c>
    </row>
    <row r="213" spans="1:8" ht="25.5" x14ac:dyDescent="0.25">
      <c r="A213" s="53">
        <v>43</v>
      </c>
      <c r="B213" s="222" t="s">
        <v>5125</v>
      </c>
      <c r="C213" s="142">
        <v>23557</v>
      </c>
      <c r="D213" s="142">
        <v>23557</v>
      </c>
      <c r="E213" s="348">
        <v>43098</v>
      </c>
      <c r="F213" s="593" t="s">
        <v>2116</v>
      </c>
      <c r="G213" s="593" t="s">
        <v>2116</v>
      </c>
      <c r="H213" s="62" t="s">
        <v>2587</v>
      </c>
    </row>
    <row r="214" spans="1:8" ht="39" x14ac:dyDescent="0.25">
      <c r="A214" s="53">
        <v>44</v>
      </c>
      <c r="B214" s="222" t="s">
        <v>5127</v>
      </c>
      <c r="C214" s="142">
        <v>7599</v>
      </c>
      <c r="D214" s="142">
        <v>7599</v>
      </c>
      <c r="E214" s="348">
        <v>43098</v>
      </c>
      <c r="F214" s="613" t="s">
        <v>2622</v>
      </c>
      <c r="G214" s="593" t="s">
        <v>2116</v>
      </c>
      <c r="H214" s="62" t="s">
        <v>2587</v>
      </c>
    </row>
    <row r="215" spans="1:8" ht="25.5" x14ac:dyDescent="0.25">
      <c r="A215" s="53">
        <v>45</v>
      </c>
      <c r="B215" s="222" t="s">
        <v>5128</v>
      </c>
      <c r="C215" s="142">
        <v>6999</v>
      </c>
      <c r="D215" s="142">
        <v>6999</v>
      </c>
      <c r="E215" s="348">
        <v>43098</v>
      </c>
      <c r="F215" s="593" t="s">
        <v>2116</v>
      </c>
      <c r="G215" s="593" t="s">
        <v>2116</v>
      </c>
      <c r="H215" s="62" t="s">
        <v>2587</v>
      </c>
    </row>
    <row r="216" spans="1:8" ht="39" x14ac:dyDescent="0.25">
      <c r="A216" s="53">
        <v>46</v>
      </c>
      <c r="B216" s="222" t="s">
        <v>5129</v>
      </c>
      <c r="C216" s="142">
        <v>12499</v>
      </c>
      <c r="D216" s="142">
        <v>12499</v>
      </c>
      <c r="E216" s="348">
        <v>43098</v>
      </c>
      <c r="F216" s="613" t="s">
        <v>5130</v>
      </c>
      <c r="G216" s="593" t="s">
        <v>2116</v>
      </c>
      <c r="H216" s="62" t="s">
        <v>2587</v>
      </c>
    </row>
    <row r="217" spans="1:8" ht="25.5" x14ac:dyDescent="0.25">
      <c r="A217" s="53">
        <v>47</v>
      </c>
      <c r="B217" s="222" t="s">
        <v>5127</v>
      </c>
      <c r="C217" s="142">
        <v>7599</v>
      </c>
      <c r="D217" s="142">
        <v>7599</v>
      </c>
      <c r="E217" s="348">
        <v>43098</v>
      </c>
      <c r="F217" s="593" t="s">
        <v>2116</v>
      </c>
      <c r="G217" s="593" t="s">
        <v>2116</v>
      </c>
      <c r="H217" s="62" t="s">
        <v>2587</v>
      </c>
    </row>
    <row r="218" spans="1:8" ht="25.5" x14ac:dyDescent="0.25">
      <c r="A218" s="53">
        <v>48</v>
      </c>
      <c r="B218" s="222" t="s">
        <v>5128</v>
      </c>
      <c r="C218" s="142">
        <v>6999</v>
      </c>
      <c r="D218" s="142">
        <v>6999</v>
      </c>
      <c r="E218" s="348">
        <v>43098</v>
      </c>
      <c r="F218" s="593" t="s">
        <v>2116</v>
      </c>
      <c r="G218" s="593" t="s">
        <v>2116</v>
      </c>
      <c r="H218" s="62" t="s">
        <v>2587</v>
      </c>
    </row>
    <row r="219" spans="1:8" ht="39" x14ac:dyDescent="0.25">
      <c r="A219" s="53">
        <v>49</v>
      </c>
      <c r="B219" s="222" t="s">
        <v>5122</v>
      </c>
      <c r="C219" s="305">
        <v>16999</v>
      </c>
      <c r="D219" s="305">
        <v>16999</v>
      </c>
      <c r="E219" s="348">
        <v>43098</v>
      </c>
      <c r="F219" s="616" t="s">
        <v>2620</v>
      </c>
      <c r="G219" s="593" t="s">
        <v>2116</v>
      </c>
      <c r="H219" s="62" t="s">
        <v>2587</v>
      </c>
    </row>
    <row r="220" spans="1:8" ht="25.5" x14ac:dyDescent="0.25">
      <c r="A220" s="53">
        <v>50</v>
      </c>
      <c r="B220" s="222" t="s">
        <v>5127</v>
      </c>
      <c r="C220" s="142">
        <v>7599</v>
      </c>
      <c r="D220" s="142">
        <v>7599</v>
      </c>
      <c r="E220" s="348">
        <v>43098</v>
      </c>
      <c r="F220" s="593" t="s">
        <v>2116</v>
      </c>
      <c r="G220" s="593" t="s">
        <v>2116</v>
      </c>
      <c r="H220" s="62" t="s">
        <v>2587</v>
      </c>
    </row>
    <row r="221" spans="1:8" ht="25.5" x14ac:dyDescent="0.25">
      <c r="A221" s="53">
        <v>51</v>
      </c>
      <c r="B221" s="222" t="s">
        <v>5128</v>
      </c>
      <c r="C221" s="142">
        <v>6999</v>
      </c>
      <c r="D221" s="142">
        <v>6999</v>
      </c>
      <c r="E221" s="348">
        <v>43098</v>
      </c>
      <c r="F221" s="593" t="s">
        <v>2116</v>
      </c>
      <c r="G221" s="593" t="s">
        <v>2116</v>
      </c>
      <c r="H221" s="62" t="s">
        <v>2587</v>
      </c>
    </row>
    <row r="222" spans="1:8" ht="39" x14ac:dyDescent="0.25">
      <c r="A222" s="53">
        <v>52</v>
      </c>
      <c r="B222" s="222" t="s">
        <v>5131</v>
      </c>
      <c r="C222" s="142">
        <v>20029</v>
      </c>
      <c r="D222" s="142">
        <v>20029</v>
      </c>
      <c r="E222" s="348">
        <v>43098</v>
      </c>
      <c r="F222" s="616" t="s">
        <v>5132</v>
      </c>
      <c r="G222" s="593" t="s">
        <v>2116</v>
      </c>
      <c r="H222" s="62" t="s">
        <v>2587</v>
      </c>
    </row>
    <row r="223" spans="1:8" ht="25.5" x14ac:dyDescent="0.25">
      <c r="A223" s="53">
        <v>53</v>
      </c>
      <c r="B223" s="222" t="s">
        <v>5131</v>
      </c>
      <c r="C223" s="142">
        <v>20029</v>
      </c>
      <c r="D223" s="142">
        <v>20029</v>
      </c>
      <c r="E223" s="348">
        <v>43098</v>
      </c>
      <c r="F223" s="593" t="s">
        <v>2116</v>
      </c>
      <c r="G223" s="593" t="s">
        <v>2116</v>
      </c>
      <c r="H223" s="62" t="s">
        <v>2587</v>
      </c>
    </row>
    <row r="224" spans="1:8" ht="25.5" x14ac:dyDescent="0.25">
      <c r="A224" s="53">
        <v>54</v>
      </c>
      <c r="B224" s="222" t="s">
        <v>5131</v>
      </c>
      <c r="C224" s="142">
        <v>20030</v>
      </c>
      <c r="D224" s="142">
        <v>20030</v>
      </c>
      <c r="E224" s="348">
        <v>43098</v>
      </c>
      <c r="F224" s="593" t="s">
        <v>2116</v>
      </c>
      <c r="G224" s="593" t="s">
        <v>2116</v>
      </c>
      <c r="H224" s="62" t="s">
        <v>2587</v>
      </c>
    </row>
    <row r="225" spans="1:8" ht="39" x14ac:dyDescent="0.25">
      <c r="A225" s="53">
        <v>55</v>
      </c>
      <c r="B225" s="222" t="s">
        <v>5133</v>
      </c>
      <c r="C225" s="109">
        <v>22684</v>
      </c>
      <c r="D225" s="109">
        <v>22684</v>
      </c>
      <c r="E225" s="211">
        <v>43159</v>
      </c>
      <c r="F225" s="616" t="s">
        <v>5134</v>
      </c>
      <c r="G225" s="593"/>
      <c r="H225" s="67" t="s">
        <v>2646</v>
      </c>
    </row>
    <row r="226" spans="1:8" ht="39" x14ac:dyDescent="0.25">
      <c r="A226" s="53">
        <v>56</v>
      </c>
      <c r="B226" s="222" t="s">
        <v>5133</v>
      </c>
      <c r="C226" s="109">
        <v>22684</v>
      </c>
      <c r="D226" s="109">
        <v>22684</v>
      </c>
      <c r="E226" s="211">
        <v>43159</v>
      </c>
      <c r="F226" s="616" t="s">
        <v>5134</v>
      </c>
      <c r="G226" s="593"/>
      <c r="H226" s="67" t="s">
        <v>2646</v>
      </c>
    </row>
    <row r="227" spans="1:8" ht="39" x14ac:dyDescent="0.25">
      <c r="A227" s="53">
        <v>57</v>
      </c>
      <c r="B227" s="222" t="s">
        <v>5133</v>
      </c>
      <c r="C227" s="109">
        <v>22684</v>
      </c>
      <c r="D227" s="109">
        <v>22684</v>
      </c>
      <c r="E227" s="211">
        <v>43159</v>
      </c>
      <c r="F227" s="616" t="s">
        <v>5134</v>
      </c>
      <c r="G227" s="593"/>
      <c r="H227" s="67" t="s">
        <v>2646</v>
      </c>
    </row>
    <row r="228" spans="1:8" ht="39" x14ac:dyDescent="0.25">
      <c r="A228" s="53">
        <v>58</v>
      </c>
      <c r="B228" s="222" t="s">
        <v>5135</v>
      </c>
      <c r="C228" s="305">
        <v>12499</v>
      </c>
      <c r="D228" s="305">
        <v>12499</v>
      </c>
      <c r="E228" s="110">
        <v>43160</v>
      </c>
      <c r="F228" s="616" t="s">
        <v>5136</v>
      </c>
      <c r="G228" s="593"/>
      <c r="H228" s="67" t="s">
        <v>2646</v>
      </c>
    </row>
    <row r="229" spans="1:8" ht="38.25" x14ac:dyDescent="0.25">
      <c r="A229" s="53">
        <v>59</v>
      </c>
      <c r="B229" s="222" t="s">
        <v>5137</v>
      </c>
      <c r="C229" s="305">
        <v>19475</v>
      </c>
      <c r="D229" s="305">
        <v>19475</v>
      </c>
      <c r="E229" s="110">
        <v>43161</v>
      </c>
      <c r="F229" s="593"/>
      <c r="G229" s="593"/>
      <c r="H229" s="67" t="s">
        <v>2646</v>
      </c>
    </row>
    <row r="230" spans="1:8" ht="39" x14ac:dyDescent="0.25">
      <c r="A230" s="53">
        <v>60</v>
      </c>
      <c r="B230" s="222" t="s">
        <v>5138</v>
      </c>
      <c r="C230" s="305">
        <v>13999</v>
      </c>
      <c r="D230" s="305">
        <v>13999</v>
      </c>
      <c r="E230" s="617">
        <v>43188</v>
      </c>
      <c r="F230" s="616" t="s">
        <v>5139</v>
      </c>
      <c r="G230" s="593"/>
      <c r="H230" s="67" t="s">
        <v>2646</v>
      </c>
    </row>
    <row r="231" spans="1:8" ht="26.25" x14ac:dyDescent="0.25">
      <c r="A231" s="53">
        <v>61</v>
      </c>
      <c r="B231" s="222" t="s">
        <v>5140</v>
      </c>
      <c r="C231" s="142">
        <v>36010</v>
      </c>
      <c r="D231" s="142">
        <v>36010</v>
      </c>
      <c r="E231" s="617">
        <v>43340</v>
      </c>
      <c r="F231" s="346" t="s">
        <v>5141</v>
      </c>
      <c r="G231" s="593"/>
      <c r="H231" s="67" t="s">
        <v>2646</v>
      </c>
    </row>
    <row r="232" spans="1:8" ht="26.25" x14ac:dyDescent="0.25">
      <c r="A232" s="53">
        <v>62</v>
      </c>
      <c r="B232" s="222" t="s">
        <v>5107</v>
      </c>
      <c r="C232" s="142">
        <v>35000</v>
      </c>
      <c r="D232" s="142">
        <v>35000</v>
      </c>
      <c r="E232" s="618">
        <v>43367</v>
      </c>
      <c r="F232" s="346" t="s">
        <v>2668</v>
      </c>
      <c r="G232" s="593"/>
      <c r="H232" s="67" t="s">
        <v>2646</v>
      </c>
    </row>
    <row r="233" spans="1:8" ht="26.25" x14ac:dyDescent="0.25">
      <c r="A233" s="53">
        <v>63</v>
      </c>
      <c r="B233" s="489" t="s">
        <v>5142</v>
      </c>
      <c r="C233" s="223">
        <v>11500</v>
      </c>
      <c r="D233" s="223">
        <v>11500</v>
      </c>
      <c r="E233" s="618">
        <v>43412</v>
      </c>
      <c r="F233" s="616" t="s">
        <v>5143</v>
      </c>
      <c r="G233" s="593"/>
      <c r="H233" s="67" t="s">
        <v>2646</v>
      </c>
    </row>
    <row r="234" spans="1:8" ht="26.25" x14ac:dyDescent="0.25">
      <c r="A234" s="53">
        <v>64</v>
      </c>
      <c r="B234" s="489" t="s">
        <v>5144</v>
      </c>
      <c r="C234" s="223">
        <v>26500</v>
      </c>
      <c r="D234" s="223">
        <v>26500</v>
      </c>
      <c r="E234" s="618">
        <v>43412</v>
      </c>
      <c r="F234" s="346" t="s">
        <v>2702</v>
      </c>
      <c r="G234" s="593"/>
      <c r="H234" s="67" t="s">
        <v>2646</v>
      </c>
    </row>
    <row r="235" spans="1:8" ht="26.25" x14ac:dyDescent="0.25">
      <c r="A235" s="53">
        <v>65</v>
      </c>
      <c r="B235" s="222" t="s">
        <v>5145</v>
      </c>
      <c r="C235" s="352">
        <v>10799</v>
      </c>
      <c r="D235" s="352">
        <v>10799</v>
      </c>
      <c r="E235" s="354">
        <v>43278</v>
      </c>
      <c r="F235" s="346" t="s">
        <v>2668</v>
      </c>
      <c r="G235" s="242" t="s">
        <v>2116</v>
      </c>
      <c r="H235" s="67" t="s">
        <v>2646</v>
      </c>
    </row>
    <row r="236" spans="1:8" ht="26.25" x14ac:dyDescent="0.25">
      <c r="A236" s="53">
        <v>66</v>
      </c>
      <c r="B236" s="249" t="s">
        <v>2382</v>
      </c>
      <c r="C236" s="286">
        <v>104421.6</v>
      </c>
      <c r="D236" s="286">
        <v>104421.6</v>
      </c>
      <c r="E236" s="241">
        <v>36892</v>
      </c>
      <c r="F236" s="67"/>
      <c r="G236" s="246" t="s">
        <v>2116</v>
      </c>
      <c r="H236" s="792" t="s">
        <v>2378</v>
      </c>
    </row>
    <row r="237" spans="1:8" ht="26.25" x14ac:dyDescent="0.25">
      <c r="A237" s="53">
        <v>67</v>
      </c>
      <c r="B237" s="249" t="s">
        <v>2383</v>
      </c>
      <c r="C237" s="286">
        <v>99809.279999999999</v>
      </c>
      <c r="D237" s="286">
        <v>99809.279999999999</v>
      </c>
      <c r="E237" s="241">
        <v>36892</v>
      </c>
      <c r="F237" s="67"/>
      <c r="G237" s="246" t="s">
        <v>2116</v>
      </c>
      <c r="H237" s="792" t="s">
        <v>2378</v>
      </c>
    </row>
    <row r="238" spans="1:8" ht="26.25" x14ac:dyDescent="0.25">
      <c r="A238" s="53">
        <v>68</v>
      </c>
      <c r="B238" s="249" t="s">
        <v>2383</v>
      </c>
      <c r="C238" s="286">
        <v>99809.279999999999</v>
      </c>
      <c r="D238" s="286">
        <v>99809.279999999999</v>
      </c>
      <c r="E238" s="241">
        <v>36892</v>
      </c>
      <c r="F238" s="67"/>
      <c r="G238" s="246" t="s">
        <v>2116</v>
      </c>
      <c r="H238" s="792" t="s">
        <v>2378</v>
      </c>
    </row>
    <row r="239" spans="1:8" ht="25.5" x14ac:dyDescent="0.25">
      <c r="A239" s="53">
        <v>69</v>
      </c>
      <c r="B239" s="249" t="s">
        <v>2435</v>
      </c>
      <c r="C239" s="283">
        <v>26990</v>
      </c>
      <c r="D239" s="283">
        <v>9017.7000000000007</v>
      </c>
      <c r="E239" s="241">
        <v>40158</v>
      </c>
      <c r="F239" s="67"/>
      <c r="G239" s="246" t="s">
        <v>2116</v>
      </c>
      <c r="H239" s="234" t="s">
        <v>2387</v>
      </c>
    </row>
    <row r="240" spans="1:8" ht="25.5" x14ac:dyDescent="0.25">
      <c r="A240" s="53">
        <v>70</v>
      </c>
      <c r="B240" s="267" t="s">
        <v>2523</v>
      </c>
      <c r="C240" s="290">
        <v>49990</v>
      </c>
      <c r="D240" s="328">
        <v>3332.64</v>
      </c>
      <c r="E240" s="262">
        <v>42102</v>
      </c>
      <c r="F240" s="319"/>
      <c r="G240" s="242" t="s">
        <v>2116</v>
      </c>
      <c r="H240" s="67" t="s">
        <v>194</v>
      </c>
    </row>
    <row r="241" spans="1:8" ht="25.5" x14ac:dyDescent="0.25">
      <c r="A241" s="53">
        <v>71</v>
      </c>
      <c r="B241" s="267" t="s">
        <v>2530</v>
      </c>
      <c r="C241" s="290">
        <v>41580</v>
      </c>
      <c r="D241" s="290">
        <v>41580</v>
      </c>
      <c r="E241" s="262">
        <v>42354</v>
      </c>
      <c r="F241" s="319"/>
      <c r="G241" s="242" t="s">
        <v>2116</v>
      </c>
      <c r="H241" s="67" t="s">
        <v>194</v>
      </c>
    </row>
    <row r="242" spans="1:8" ht="14.25" customHeight="1" x14ac:dyDescent="0.25">
      <c r="A242" s="53">
        <v>72</v>
      </c>
      <c r="B242" s="222" t="s">
        <v>2667</v>
      </c>
      <c r="C242" s="352">
        <v>306000</v>
      </c>
      <c r="D242" s="352">
        <v>306000</v>
      </c>
      <c r="E242" s="351">
        <v>43340</v>
      </c>
      <c r="F242" s="346" t="s">
        <v>2668</v>
      </c>
      <c r="G242" s="242" t="s">
        <v>2116</v>
      </c>
      <c r="H242" s="67" t="s">
        <v>2646</v>
      </c>
    </row>
    <row r="243" spans="1:8" ht="14.25" customHeight="1" x14ac:dyDescent="0.25">
      <c r="A243" s="53">
        <v>73</v>
      </c>
      <c r="B243" s="222" t="s">
        <v>2669</v>
      </c>
      <c r="C243" s="352">
        <v>205411</v>
      </c>
      <c r="D243" s="353">
        <v>0</v>
      </c>
      <c r="E243" s="354">
        <v>43340</v>
      </c>
      <c r="F243" s="346" t="s">
        <v>2670</v>
      </c>
      <c r="G243" s="242" t="s">
        <v>2116</v>
      </c>
      <c r="H243" s="67" t="s">
        <v>2646</v>
      </c>
    </row>
    <row r="244" spans="1:8" x14ac:dyDescent="0.25">
      <c r="A244" s="28"/>
      <c r="B244" s="317" t="s">
        <v>102</v>
      </c>
      <c r="C244" s="619">
        <f>SUM(C171:C243)</f>
        <v>2195759.7800000003</v>
      </c>
      <c r="D244" s="619">
        <f>SUM(D171:D243)</f>
        <v>1904417.1800000002</v>
      </c>
      <c r="E244" s="72" t="s">
        <v>85</v>
      </c>
      <c r="F244" s="72" t="s">
        <v>85</v>
      </c>
      <c r="G244" s="72" t="s">
        <v>85</v>
      </c>
      <c r="H244" s="72" t="s">
        <v>85</v>
      </c>
    </row>
    <row r="245" spans="1:8" x14ac:dyDescent="0.25">
      <c r="A245" s="853" t="s">
        <v>5674</v>
      </c>
      <c r="B245" s="851"/>
      <c r="C245" s="851"/>
      <c r="D245" s="851"/>
      <c r="E245" s="851"/>
      <c r="F245" s="851"/>
      <c r="G245" s="851"/>
      <c r="H245" s="852"/>
    </row>
    <row r="246" spans="1:8" ht="51.75" x14ac:dyDescent="0.25">
      <c r="A246" s="53">
        <v>1</v>
      </c>
      <c r="B246" s="361" t="s">
        <v>5146</v>
      </c>
      <c r="C246" s="112">
        <v>25669</v>
      </c>
      <c r="D246" s="112">
        <v>25669</v>
      </c>
      <c r="E246" s="204">
        <v>40067</v>
      </c>
      <c r="F246" s="600"/>
      <c r="G246" s="32" t="s">
        <v>5147</v>
      </c>
      <c r="H246" s="601" t="s">
        <v>2725</v>
      </c>
    </row>
    <row r="247" spans="1:8" ht="25.5" x14ac:dyDescent="0.25">
      <c r="A247" s="53">
        <v>2</v>
      </c>
      <c r="B247" s="361" t="s">
        <v>5148</v>
      </c>
      <c r="C247" s="620">
        <v>22415</v>
      </c>
      <c r="D247" s="620">
        <v>18679.2</v>
      </c>
      <c r="E247" s="204">
        <v>40452</v>
      </c>
      <c r="F247" s="600"/>
      <c r="G247" s="593" t="s">
        <v>2116</v>
      </c>
      <c r="H247" s="601" t="s">
        <v>2725</v>
      </c>
    </row>
    <row r="248" spans="1:8" ht="40.5" customHeight="1" x14ac:dyDescent="0.25">
      <c r="A248" s="53">
        <v>3</v>
      </c>
      <c r="B248" s="361" t="s">
        <v>5151</v>
      </c>
      <c r="C248" s="112">
        <v>11275</v>
      </c>
      <c r="D248" s="112">
        <v>11275</v>
      </c>
      <c r="E248" s="204">
        <v>40535</v>
      </c>
      <c r="F248" s="600"/>
      <c r="G248" s="593" t="s">
        <v>2116</v>
      </c>
      <c r="H248" s="601" t="s">
        <v>2725</v>
      </c>
    </row>
    <row r="249" spans="1:8" ht="25.5" x14ac:dyDescent="0.25">
      <c r="A249" s="53">
        <v>4</v>
      </c>
      <c r="B249" s="361" t="s">
        <v>5152</v>
      </c>
      <c r="C249" s="112">
        <v>5050</v>
      </c>
      <c r="D249" s="112">
        <v>5050</v>
      </c>
      <c r="E249" s="204">
        <v>40143</v>
      </c>
      <c r="F249" s="600"/>
      <c r="G249" s="593" t="s">
        <v>2116</v>
      </c>
      <c r="H249" s="601" t="s">
        <v>2725</v>
      </c>
    </row>
    <row r="250" spans="1:8" ht="25.5" x14ac:dyDescent="0.25">
      <c r="A250" s="53">
        <v>5</v>
      </c>
      <c r="B250" s="470" t="s">
        <v>5153</v>
      </c>
      <c r="C250" s="77">
        <v>6249.87</v>
      </c>
      <c r="D250" s="77">
        <v>6249.87</v>
      </c>
      <c r="E250" s="204">
        <v>38416</v>
      </c>
      <c r="F250" s="62"/>
      <c r="G250" s="583" t="s">
        <v>2116</v>
      </c>
      <c r="H250" s="577" t="s">
        <v>5154</v>
      </c>
    </row>
    <row r="251" spans="1:8" ht="25.5" x14ac:dyDescent="0.25">
      <c r="A251" s="53">
        <v>6</v>
      </c>
      <c r="B251" s="470" t="s">
        <v>5155</v>
      </c>
      <c r="C251" s="77">
        <v>7858.08</v>
      </c>
      <c r="D251" s="77">
        <v>7858.08</v>
      </c>
      <c r="E251" s="204">
        <v>39031</v>
      </c>
      <c r="F251" s="62"/>
      <c r="G251" s="583" t="s">
        <v>2116</v>
      </c>
      <c r="H251" s="577" t="s">
        <v>5154</v>
      </c>
    </row>
    <row r="252" spans="1:8" ht="25.5" x14ac:dyDescent="0.25">
      <c r="A252" s="53">
        <v>7</v>
      </c>
      <c r="B252" s="470" t="s">
        <v>4908</v>
      </c>
      <c r="C252" s="77">
        <v>18475.939999999999</v>
      </c>
      <c r="D252" s="77">
        <v>18475.939999999999</v>
      </c>
      <c r="E252" s="204">
        <v>38447</v>
      </c>
      <c r="F252" s="62"/>
      <c r="G252" s="583" t="s">
        <v>2116</v>
      </c>
      <c r="H252" s="577" t="s">
        <v>5154</v>
      </c>
    </row>
    <row r="253" spans="1:8" ht="25.5" x14ac:dyDescent="0.25">
      <c r="A253" s="53">
        <v>8</v>
      </c>
      <c r="B253" s="470" t="s">
        <v>5156</v>
      </c>
      <c r="C253" s="77">
        <v>8734.6</v>
      </c>
      <c r="D253" s="77">
        <v>8734.6</v>
      </c>
      <c r="E253" s="204">
        <v>36056</v>
      </c>
      <c r="F253" s="62"/>
      <c r="G253" s="583" t="s">
        <v>2116</v>
      </c>
      <c r="H253" s="577" t="s">
        <v>5154</v>
      </c>
    </row>
    <row r="254" spans="1:8" ht="25.5" x14ac:dyDescent="0.25">
      <c r="A254" s="53">
        <v>9</v>
      </c>
      <c r="B254" s="621" t="s">
        <v>5157</v>
      </c>
      <c r="C254" s="622">
        <v>24550</v>
      </c>
      <c r="D254" s="622">
        <v>24550</v>
      </c>
      <c r="E254" s="204">
        <v>39794</v>
      </c>
      <c r="F254" s="62"/>
      <c r="G254" s="583" t="s">
        <v>2116</v>
      </c>
      <c r="H254" s="601" t="s">
        <v>2725</v>
      </c>
    </row>
    <row r="255" spans="1:8" ht="25.5" x14ac:dyDescent="0.25">
      <c r="A255" s="53">
        <v>10</v>
      </c>
      <c r="B255" s="621" t="s">
        <v>5158</v>
      </c>
      <c r="C255" s="622">
        <v>5110</v>
      </c>
      <c r="D255" s="622">
        <v>5110</v>
      </c>
      <c r="E255" s="204">
        <v>40129</v>
      </c>
      <c r="F255" s="62"/>
      <c r="G255" s="583" t="s">
        <v>2116</v>
      </c>
      <c r="H255" s="601" t="s">
        <v>2725</v>
      </c>
    </row>
    <row r="256" spans="1:8" ht="25.5" x14ac:dyDescent="0.25">
      <c r="A256" s="53">
        <v>11</v>
      </c>
      <c r="B256" s="621" t="s">
        <v>5159</v>
      </c>
      <c r="C256" s="622">
        <v>26000</v>
      </c>
      <c r="D256" s="622">
        <v>26000</v>
      </c>
      <c r="E256" s="204">
        <v>40865</v>
      </c>
      <c r="F256" s="62"/>
      <c r="G256" s="583" t="s">
        <v>2116</v>
      </c>
      <c r="H256" s="601" t="s">
        <v>2725</v>
      </c>
    </row>
    <row r="257" spans="1:8" ht="25.5" x14ac:dyDescent="0.25">
      <c r="A257" s="53">
        <v>12</v>
      </c>
      <c r="B257" s="623" t="s">
        <v>5160</v>
      </c>
      <c r="C257" s="624">
        <v>35000</v>
      </c>
      <c r="D257" s="624">
        <v>35000</v>
      </c>
      <c r="E257" s="625">
        <v>41088</v>
      </c>
      <c r="F257" s="62"/>
      <c r="G257" s="583" t="s">
        <v>2116</v>
      </c>
      <c r="H257" s="601" t="s">
        <v>2725</v>
      </c>
    </row>
    <row r="258" spans="1:8" ht="25.5" x14ac:dyDescent="0.25">
      <c r="A258" s="53">
        <v>13</v>
      </c>
      <c r="B258" s="235" t="s">
        <v>5161</v>
      </c>
      <c r="C258" s="578">
        <v>10500</v>
      </c>
      <c r="D258" s="578">
        <v>10500</v>
      </c>
      <c r="E258" s="579">
        <v>41381</v>
      </c>
      <c r="F258" s="626"/>
      <c r="G258" s="583" t="s">
        <v>2116</v>
      </c>
      <c r="H258" s="601" t="s">
        <v>5162</v>
      </c>
    </row>
    <row r="259" spans="1:8" ht="25.5" x14ac:dyDescent="0.25">
      <c r="A259" s="53">
        <v>14</v>
      </c>
      <c r="B259" s="235" t="s">
        <v>5163</v>
      </c>
      <c r="C259" s="95">
        <v>21830</v>
      </c>
      <c r="D259" s="95">
        <v>21830</v>
      </c>
      <c r="E259" s="579">
        <v>41381</v>
      </c>
      <c r="F259" s="626"/>
      <c r="G259" s="583" t="s">
        <v>2116</v>
      </c>
      <c r="H259" s="601" t="s">
        <v>5162</v>
      </c>
    </row>
    <row r="260" spans="1:8" ht="25.5" x14ac:dyDescent="0.25">
      <c r="A260" s="53">
        <v>15</v>
      </c>
      <c r="B260" s="235" t="s">
        <v>5164</v>
      </c>
      <c r="C260" s="95">
        <v>21830</v>
      </c>
      <c r="D260" s="95">
        <v>21830</v>
      </c>
      <c r="E260" s="579">
        <v>41381</v>
      </c>
      <c r="F260" s="626"/>
      <c r="G260" s="583" t="s">
        <v>2116</v>
      </c>
      <c r="H260" s="601" t="s">
        <v>5162</v>
      </c>
    </row>
    <row r="261" spans="1:8" ht="25.5" x14ac:dyDescent="0.25">
      <c r="A261" s="53">
        <v>16</v>
      </c>
      <c r="B261" s="16" t="s">
        <v>5165</v>
      </c>
      <c r="C261" s="88">
        <v>25798</v>
      </c>
      <c r="D261" s="88">
        <v>25798</v>
      </c>
      <c r="E261" s="89">
        <v>40116</v>
      </c>
      <c r="F261" s="626"/>
      <c r="G261" s="583" t="s">
        <v>2116</v>
      </c>
      <c r="H261" s="601" t="s">
        <v>5162</v>
      </c>
    </row>
    <row r="262" spans="1:8" ht="27" customHeight="1" x14ac:dyDescent="0.25">
      <c r="A262" s="53">
        <v>17</v>
      </c>
      <c r="B262" s="270" t="s">
        <v>5167</v>
      </c>
      <c r="C262" s="607">
        <v>42280</v>
      </c>
      <c r="D262" s="329">
        <v>11744.4</v>
      </c>
      <c r="E262" s="89">
        <v>42038</v>
      </c>
      <c r="F262" s="626"/>
      <c r="G262" s="583" t="s">
        <v>2116</v>
      </c>
      <c r="H262" s="37" t="s">
        <v>5166</v>
      </c>
    </row>
    <row r="263" spans="1:8" ht="25.5" x14ac:dyDescent="0.25">
      <c r="A263" s="53">
        <v>18</v>
      </c>
      <c r="B263" s="90" t="s">
        <v>4902</v>
      </c>
      <c r="C263" s="586">
        <v>30600</v>
      </c>
      <c r="D263" s="586">
        <v>30600</v>
      </c>
      <c r="E263" s="579">
        <v>42733</v>
      </c>
      <c r="F263" s="626" t="s">
        <v>5168</v>
      </c>
      <c r="G263" s="583" t="s">
        <v>2116</v>
      </c>
      <c r="H263" s="37" t="s">
        <v>5169</v>
      </c>
    </row>
    <row r="264" spans="1:8" ht="25.5" x14ac:dyDescent="0.25">
      <c r="A264" s="53">
        <v>19</v>
      </c>
      <c r="B264" s="90" t="s">
        <v>5170</v>
      </c>
      <c r="C264" s="586">
        <v>14520</v>
      </c>
      <c r="D264" s="586">
        <v>14520</v>
      </c>
      <c r="E264" s="579">
        <v>42733</v>
      </c>
      <c r="F264" s="626"/>
      <c r="G264" s="583" t="s">
        <v>2116</v>
      </c>
      <c r="H264" s="37" t="s">
        <v>5169</v>
      </c>
    </row>
    <row r="265" spans="1:8" ht="39.75" customHeight="1" x14ac:dyDescent="0.25">
      <c r="A265" s="53">
        <v>20</v>
      </c>
      <c r="B265" s="222" t="s">
        <v>5171</v>
      </c>
      <c r="C265" s="142">
        <v>40046</v>
      </c>
      <c r="D265" s="223">
        <v>33371.660000000003</v>
      </c>
      <c r="E265" s="211">
        <v>42823</v>
      </c>
      <c r="F265" s="24" t="s">
        <v>5172</v>
      </c>
      <c r="G265" s="583" t="s">
        <v>2116</v>
      </c>
      <c r="H265" s="37" t="s">
        <v>5173</v>
      </c>
    </row>
    <row r="266" spans="1:8" ht="26.25" x14ac:dyDescent="0.25">
      <c r="A266" s="53">
        <v>21</v>
      </c>
      <c r="B266" s="222" t="s">
        <v>5174</v>
      </c>
      <c r="C266" s="142">
        <v>32554</v>
      </c>
      <c r="D266" s="303">
        <v>0</v>
      </c>
      <c r="E266" s="211">
        <v>42823</v>
      </c>
      <c r="F266" s="24" t="s">
        <v>5175</v>
      </c>
      <c r="G266" s="583" t="s">
        <v>2116</v>
      </c>
      <c r="H266" s="37" t="s">
        <v>5173</v>
      </c>
    </row>
    <row r="267" spans="1:8" ht="41.25" customHeight="1" x14ac:dyDescent="0.25">
      <c r="A267" s="53">
        <v>22</v>
      </c>
      <c r="B267" s="222" t="s">
        <v>5176</v>
      </c>
      <c r="C267" s="142">
        <v>40046</v>
      </c>
      <c r="D267" s="223">
        <v>33371.660000000003</v>
      </c>
      <c r="E267" s="211">
        <v>42823</v>
      </c>
      <c r="F267" s="24" t="s">
        <v>5172</v>
      </c>
      <c r="G267" s="583" t="s">
        <v>2116</v>
      </c>
      <c r="H267" s="37" t="s">
        <v>5173</v>
      </c>
    </row>
    <row r="268" spans="1:8" ht="38.25" customHeight="1" x14ac:dyDescent="0.25">
      <c r="A268" s="53">
        <v>23</v>
      </c>
      <c r="B268" s="222" t="s">
        <v>5177</v>
      </c>
      <c r="C268" s="142">
        <v>51391</v>
      </c>
      <c r="D268" s="223">
        <v>45680.88</v>
      </c>
      <c r="E268" s="197">
        <v>42865</v>
      </c>
      <c r="F268" s="583" t="s">
        <v>2116</v>
      </c>
      <c r="G268" s="583" t="s">
        <v>2116</v>
      </c>
      <c r="H268" s="37" t="s">
        <v>5173</v>
      </c>
    </row>
    <row r="269" spans="1:8" ht="26.25" customHeight="1" x14ac:dyDescent="0.25">
      <c r="A269" s="53">
        <v>24</v>
      </c>
      <c r="B269" s="296" t="s">
        <v>5065</v>
      </c>
      <c r="C269" s="307">
        <v>26352</v>
      </c>
      <c r="D269" s="307">
        <v>26352</v>
      </c>
      <c r="E269" s="378" t="s">
        <v>5178</v>
      </c>
      <c r="F269" s="597" t="s">
        <v>5179</v>
      </c>
      <c r="G269" s="583" t="s">
        <v>2116</v>
      </c>
      <c r="H269" s="37" t="s">
        <v>5180</v>
      </c>
    </row>
    <row r="270" spans="1:8" ht="26.25" x14ac:dyDescent="0.25">
      <c r="A270" s="53">
        <v>25</v>
      </c>
      <c r="B270" s="296" t="s">
        <v>5181</v>
      </c>
      <c r="C270" s="307">
        <v>51802</v>
      </c>
      <c r="D270" s="307">
        <v>51802</v>
      </c>
      <c r="E270" s="378" t="s">
        <v>5178</v>
      </c>
      <c r="F270" s="597" t="s">
        <v>5182</v>
      </c>
      <c r="G270" s="583" t="s">
        <v>2116</v>
      </c>
      <c r="H270" s="37" t="s">
        <v>5180</v>
      </c>
    </row>
    <row r="271" spans="1:8" x14ac:dyDescent="0.25">
      <c r="A271" s="28"/>
      <c r="B271" s="317" t="s">
        <v>102</v>
      </c>
      <c r="C271" s="619">
        <f>SUM(C246:C270)</f>
        <v>605936.49</v>
      </c>
      <c r="D271" s="619">
        <f>SUM(D246:D270)</f>
        <v>520052.29000000004</v>
      </c>
      <c r="E271" s="72" t="s">
        <v>85</v>
      </c>
      <c r="F271" s="72" t="s">
        <v>85</v>
      </c>
      <c r="G271" s="72" t="s">
        <v>85</v>
      </c>
      <c r="H271" s="72" t="s">
        <v>85</v>
      </c>
    </row>
    <row r="272" spans="1:8" x14ac:dyDescent="0.25">
      <c r="A272" s="833" t="s">
        <v>5675</v>
      </c>
      <c r="B272" s="832"/>
      <c r="C272" s="832"/>
      <c r="D272" s="832"/>
      <c r="E272" s="832"/>
      <c r="F272" s="832"/>
      <c r="G272" s="832"/>
      <c r="H272" s="832"/>
    </row>
    <row r="273" spans="1:8" x14ac:dyDescent="0.25">
      <c r="A273" s="176">
        <v>1</v>
      </c>
      <c r="B273" s="132" t="s">
        <v>84</v>
      </c>
      <c r="C273" s="12" t="s">
        <v>85</v>
      </c>
      <c r="D273" s="12" t="s">
        <v>85</v>
      </c>
      <c r="E273" s="12" t="s">
        <v>85</v>
      </c>
      <c r="F273" s="12" t="s">
        <v>85</v>
      </c>
      <c r="G273" s="12" t="s">
        <v>85</v>
      </c>
      <c r="H273" s="12" t="s">
        <v>85</v>
      </c>
    </row>
    <row r="274" spans="1:8" x14ac:dyDescent="0.25">
      <c r="A274" s="834" t="s">
        <v>5710</v>
      </c>
      <c r="B274" s="835"/>
      <c r="C274" s="835"/>
      <c r="D274" s="835"/>
      <c r="E274" s="835"/>
      <c r="F274" s="835"/>
      <c r="G274" s="835"/>
      <c r="H274" s="836"/>
    </row>
    <row r="275" spans="1:8" ht="76.5" x14ac:dyDescent="0.25">
      <c r="A275" s="28">
        <v>1</v>
      </c>
      <c r="B275" s="361" t="s">
        <v>5184</v>
      </c>
      <c r="C275" s="599">
        <v>21990</v>
      </c>
      <c r="D275" s="599">
        <v>21990</v>
      </c>
      <c r="E275" s="204">
        <v>40904</v>
      </c>
      <c r="F275" s="600"/>
      <c r="G275" s="62" t="s">
        <v>2738</v>
      </c>
      <c r="H275" s="601" t="s">
        <v>2739</v>
      </c>
    </row>
    <row r="276" spans="1:8" ht="25.5" x14ac:dyDescent="0.25">
      <c r="A276" s="53">
        <v>2</v>
      </c>
      <c r="B276" s="361" t="s">
        <v>5185</v>
      </c>
      <c r="C276" s="599">
        <v>7790</v>
      </c>
      <c r="D276" s="599">
        <v>7790</v>
      </c>
      <c r="E276" s="204">
        <v>40904</v>
      </c>
      <c r="F276" s="600"/>
      <c r="G276" s="593" t="s">
        <v>2116</v>
      </c>
      <c r="H276" s="601" t="s">
        <v>2739</v>
      </c>
    </row>
    <row r="277" spans="1:8" ht="25.5" x14ac:dyDescent="0.25">
      <c r="A277" s="28">
        <v>3</v>
      </c>
      <c r="B277" s="222" t="s">
        <v>5187</v>
      </c>
      <c r="C277" s="142">
        <v>39956</v>
      </c>
      <c r="D277" s="142">
        <v>39956</v>
      </c>
      <c r="E277" s="211">
        <v>42865</v>
      </c>
      <c r="F277" s="732" t="s">
        <v>5188</v>
      </c>
      <c r="G277" s="593" t="s">
        <v>2116</v>
      </c>
      <c r="H277" s="37" t="s">
        <v>5189</v>
      </c>
    </row>
    <row r="278" spans="1:8" ht="25.5" x14ac:dyDescent="0.25">
      <c r="A278" s="53">
        <v>4</v>
      </c>
      <c r="B278" s="222" t="s">
        <v>5190</v>
      </c>
      <c r="C278" s="142">
        <v>7561</v>
      </c>
      <c r="D278" s="142">
        <v>7561</v>
      </c>
      <c r="E278" s="211">
        <v>42865</v>
      </c>
      <c r="F278" s="732" t="s">
        <v>5188</v>
      </c>
      <c r="G278" s="593" t="s">
        <v>2116</v>
      </c>
      <c r="H278" s="37" t="s">
        <v>5189</v>
      </c>
    </row>
    <row r="279" spans="1:8" x14ac:dyDescent="0.25">
      <c r="A279" s="53"/>
      <c r="B279" s="364" t="s">
        <v>102</v>
      </c>
      <c r="C279" s="31">
        <f>SUM(C275:C278)</f>
        <v>77297</v>
      </c>
      <c r="D279" s="31">
        <f>SUM(D275:D278)</f>
        <v>77297</v>
      </c>
      <c r="E279" s="72" t="s">
        <v>85</v>
      </c>
      <c r="F279" s="72" t="s">
        <v>85</v>
      </c>
      <c r="G279" s="72" t="s">
        <v>85</v>
      </c>
      <c r="H279" s="72" t="s">
        <v>85</v>
      </c>
    </row>
    <row r="280" spans="1:8" x14ac:dyDescent="0.25">
      <c r="A280" s="834" t="s">
        <v>5711</v>
      </c>
      <c r="B280" s="838"/>
      <c r="C280" s="838"/>
      <c r="D280" s="838"/>
      <c r="E280" s="838"/>
      <c r="F280" s="838"/>
      <c r="G280" s="838"/>
      <c r="H280" s="839"/>
    </row>
    <row r="281" spans="1:8" ht="39" x14ac:dyDescent="0.25">
      <c r="A281" s="28">
        <v>1</v>
      </c>
      <c r="B281" s="470" t="s">
        <v>5191</v>
      </c>
      <c r="C281" s="77">
        <v>18545</v>
      </c>
      <c r="D281" s="77">
        <v>18545</v>
      </c>
      <c r="E281" s="153">
        <v>40029</v>
      </c>
      <c r="F281" s="24"/>
      <c r="G281" s="24" t="s">
        <v>355</v>
      </c>
      <c r="H281" s="577" t="s">
        <v>2750</v>
      </c>
    </row>
    <row r="282" spans="1:8" ht="25.5" x14ac:dyDescent="0.25">
      <c r="A282" s="28">
        <v>2</v>
      </c>
      <c r="B282" s="470" t="s">
        <v>5192</v>
      </c>
      <c r="C282" s="77">
        <v>4050</v>
      </c>
      <c r="D282" s="77">
        <v>4050</v>
      </c>
      <c r="E282" s="153">
        <v>40029</v>
      </c>
      <c r="F282" s="24"/>
      <c r="G282" s="593" t="s">
        <v>2116</v>
      </c>
      <c r="H282" s="577" t="s">
        <v>2750</v>
      </c>
    </row>
    <row r="283" spans="1:8" ht="25.5" x14ac:dyDescent="0.25">
      <c r="A283" s="28">
        <v>3</v>
      </c>
      <c r="B283" s="235" t="s">
        <v>5193</v>
      </c>
      <c r="C283" s="578">
        <v>17316</v>
      </c>
      <c r="D283" s="578">
        <v>17316</v>
      </c>
      <c r="E283" s="579">
        <v>41908</v>
      </c>
      <c r="F283" s="24"/>
      <c r="G283" s="593" t="s">
        <v>2116</v>
      </c>
      <c r="H283" s="37" t="s">
        <v>2769</v>
      </c>
    </row>
    <row r="284" spans="1:8" ht="26.25" x14ac:dyDescent="0.25">
      <c r="A284" s="28">
        <v>4</v>
      </c>
      <c r="B284" s="387" t="s">
        <v>5194</v>
      </c>
      <c r="C284" s="142">
        <v>31700</v>
      </c>
      <c r="D284" s="142">
        <v>31700</v>
      </c>
      <c r="E284" s="629">
        <v>43097</v>
      </c>
      <c r="F284" s="24" t="s">
        <v>5195</v>
      </c>
      <c r="G284" s="593" t="s">
        <v>2116</v>
      </c>
      <c r="H284" s="785" t="s">
        <v>2808</v>
      </c>
    </row>
    <row r="285" spans="1:8" x14ac:dyDescent="0.25">
      <c r="A285" s="28"/>
      <c r="B285" s="103" t="s">
        <v>102</v>
      </c>
      <c r="C285" s="31">
        <f>SUM(C281:C283)</f>
        <v>39911</v>
      </c>
      <c r="D285" s="31">
        <f>SUM(D281:D283)</f>
        <v>39911</v>
      </c>
      <c r="E285" s="72" t="s">
        <v>85</v>
      </c>
      <c r="F285" s="72" t="s">
        <v>85</v>
      </c>
      <c r="G285" s="72" t="s">
        <v>85</v>
      </c>
      <c r="H285" s="72" t="s">
        <v>85</v>
      </c>
    </row>
    <row r="286" spans="1:8" ht="29.25" customHeight="1" x14ac:dyDescent="0.25">
      <c r="A286" s="834" t="s">
        <v>5700</v>
      </c>
      <c r="B286" s="838"/>
      <c r="C286" s="838"/>
      <c r="D286" s="838"/>
      <c r="E286" s="838"/>
      <c r="F286" s="838"/>
      <c r="G286" s="838"/>
      <c r="H286" s="839"/>
    </row>
    <row r="287" spans="1:8" ht="53.25" customHeight="1" x14ac:dyDescent="0.25">
      <c r="A287" s="53">
        <v>1</v>
      </c>
      <c r="B287" s="361" t="s">
        <v>5196</v>
      </c>
      <c r="C287" s="112">
        <v>15400</v>
      </c>
      <c r="D287" s="112">
        <v>15400</v>
      </c>
      <c r="E287" s="204">
        <v>41331</v>
      </c>
      <c r="F287" s="630"/>
      <c r="G287" s="62" t="s">
        <v>361</v>
      </c>
      <c r="H287" s="601" t="s">
        <v>5197</v>
      </c>
    </row>
    <row r="288" spans="1:8" ht="25.5" x14ac:dyDescent="0.25">
      <c r="A288" s="53">
        <v>2</v>
      </c>
      <c r="B288" s="361" t="s">
        <v>4912</v>
      </c>
      <c r="C288" s="112">
        <v>29663</v>
      </c>
      <c r="D288" s="112">
        <v>29663</v>
      </c>
      <c r="E288" s="204">
        <v>40161</v>
      </c>
      <c r="F288" s="62"/>
      <c r="G288" s="593" t="s">
        <v>2116</v>
      </c>
      <c r="H288" s="601" t="s">
        <v>2813</v>
      </c>
    </row>
    <row r="289" spans="1:8" ht="26.25" x14ac:dyDescent="0.25">
      <c r="A289" s="53">
        <v>3</v>
      </c>
      <c r="B289" s="386" t="s">
        <v>5198</v>
      </c>
      <c r="C289" s="274">
        <v>10308</v>
      </c>
      <c r="D289" s="274">
        <v>10308</v>
      </c>
      <c r="E289" s="210" t="s">
        <v>2164</v>
      </c>
      <c r="F289" s="62"/>
      <c r="G289" s="593" t="s">
        <v>2116</v>
      </c>
      <c r="H289" s="111" t="s">
        <v>2845</v>
      </c>
    </row>
    <row r="290" spans="1:8" ht="26.25" x14ac:dyDescent="0.25">
      <c r="A290" s="53">
        <v>4</v>
      </c>
      <c r="B290" s="403" t="s">
        <v>5199</v>
      </c>
      <c r="C290" s="404">
        <v>23869</v>
      </c>
      <c r="D290" s="404">
        <v>23869</v>
      </c>
      <c r="E290" s="409" t="s">
        <v>2164</v>
      </c>
      <c r="F290" s="62"/>
      <c r="G290" s="593" t="s">
        <v>2116</v>
      </c>
      <c r="H290" s="111" t="s">
        <v>2845</v>
      </c>
    </row>
    <row r="291" spans="1:8" ht="25.5" customHeight="1" x14ac:dyDescent="0.25">
      <c r="A291" s="631">
        <v>5</v>
      </c>
      <c r="B291" s="235" t="s">
        <v>5200</v>
      </c>
      <c r="C291" s="632">
        <v>18035</v>
      </c>
      <c r="D291" s="95">
        <v>18035</v>
      </c>
      <c r="E291" s="579">
        <v>41844</v>
      </c>
      <c r="F291" s="626"/>
      <c r="G291" s="593" t="s">
        <v>2116</v>
      </c>
      <c r="H291" s="62" t="s">
        <v>2888</v>
      </c>
    </row>
    <row r="292" spans="1:8" ht="25.5" x14ac:dyDescent="0.25">
      <c r="A292" s="53">
        <v>6</v>
      </c>
      <c r="B292" s="387" t="s">
        <v>5201</v>
      </c>
      <c r="C292" s="142">
        <v>33384</v>
      </c>
      <c r="D292" s="142">
        <v>33384</v>
      </c>
      <c r="E292" s="211">
        <v>43038</v>
      </c>
      <c r="F292" s="626" t="s">
        <v>5202</v>
      </c>
      <c r="G292" s="593" t="s">
        <v>2116</v>
      </c>
      <c r="H292" s="62" t="s">
        <v>2921</v>
      </c>
    </row>
    <row r="293" spans="1:8" ht="25.5" x14ac:dyDescent="0.25">
      <c r="A293" s="53">
        <v>7</v>
      </c>
      <c r="B293" s="296" t="s">
        <v>5203</v>
      </c>
      <c r="C293" s="307">
        <v>34000</v>
      </c>
      <c r="D293" s="307">
        <v>34000</v>
      </c>
      <c r="E293" s="400" t="s">
        <v>2949</v>
      </c>
      <c r="F293" s="626" t="s">
        <v>5204</v>
      </c>
      <c r="G293" s="593" t="s">
        <v>2116</v>
      </c>
      <c r="H293" s="62" t="s">
        <v>2947</v>
      </c>
    </row>
    <row r="294" spans="1:8" ht="25.5" x14ac:dyDescent="0.25">
      <c r="A294" s="53">
        <v>8</v>
      </c>
      <c r="B294" s="296" t="s">
        <v>5205</v>
      </c>
      <c r="C294" s="307">
        <v>31472</v>
      </c>
      <c r="D294" s="307">
        <v>31472</v>
      </c>
      <c r="E294" s="400" t="s">
        <v>2945</v>
      </c>
      <c r="F294" s="626" t="s">
        <v>5206</v>
      </c>
      <c r="G294" s="593" t="s">
        <v>2116</v>
      </c>
      <c r="H294" s="62" t="s">
        <v>2947</v>
      </c>
    </row>
    <row r="295" spans="1:8" ht="25.5" x14ac:dyDescent="0.25">
      <c r="A295" s="631">
        <v>9</v>
      </c>
      <c r="B295" s="296" t="s">
        <v>5207</v>
      </c>
      <c r="C295" s="307">
        <v>34383</v>
      </c>
      <c r="D295" s="307">
        <v>34383</v>
      </c>
      <c r="E295" s="400" t="s">
        <v>2945</v>
      </c>
      <c r="F295" s="593" t="s">
        <v>2116</v>
      </c>
      <c r="G295" s="593" t="s">
        <v>2116</v>
      </c>
      <c r="H295" s="62" t="s">
        <v>2947</v>
      </c>
    </row>
    <row r="296" spans="1:8" ht="25.5" x14ac:dyDescent="0.25">
      <c r="A296" s="53">
        <v>10</v>
      </c>
      <c r="B296" s="296" t="s">
        <v>5208</v>
      </c>
      <c r="C296" s="307">
        <v>32469</v>
      </c>
      <c r="D296" s="307">
        <v>32469</v>
      </c>
      <c r="E296" s="400" t="s">
        <v>2945</v>
      </c>
      <c r="F296" s="593" t="s">
        <v>2116</v>
      </c>
      <c r="G296" s="593" t="s">
        <v>2116</v>
      </c>
      <c r="H296" s="62" t="s">
        <v>2947</v>
      </c>
    </row>
    <row r="297" spans="1:8" ht="25.5" x14ac:dyDescent="0.25">
      <c r="A297" s="53">
        <v>11</v>
      </c>
      <c r="B297" s="296" t="s">
        <v>5209</v>
      </c>
      <c r="C297" s="307">
        <v>26653</v>
      </c>
      <c r="D297" s="307">
        <v>26653</v>
      </c>
      <c r="E297" s="400" t="s">
        <v>2945</v>
      </c>
      <c r="F297" s="593" t="s">
        <v>2116</v>
      </c>
      <c r="G297" s="593" t="s">
        <v>2116</v>
      </c>
      <c r="H297" s="62" t="s">
        <v>2947</v>
      </c>
    </row>
    <row r="298" spans="1:8" ht="25.5" x14ac:dyDescent="0.25">
      <c r="A298" s="53">
        <v>12</v>
      </c>
      <c r="B298" s="239" t="s">
        <v>2812</v>
      </c>
      <c r="C298" s="372">
        <v>60000</v>
      </c>
      <c r="D298" s="372">
        <v>25645.88</v>
      </c>
      <c r="E298" s="241">
        <v>39783</v>
      </c>
      <c r="F298" s="67"/>
      <c r="G298" s="67"/>
      <c r="H298" s="207" t="s">
        <v>2813</v>
      </c>
    </row>
    <row r="299" spans="1:8" x14ac:dyDescent="0.25">
      <c r="A299" s="28"/>
      <c r="B299" s="104" t="s">
        <v>102</v>
      </c>
      <c r="C299" s="633">
        <f>SUM(C287:C298)</f>
        <v>349636</v>
      </c>
      <c r="D299" s="633">
        <f>SUM(D287:D298)</f>
        <v>315281.88</v>
      </c>
      <c r="E299" s="63"/>
      <c r="F299" s="63"/>
      <c r="G299" s="63"/>
      <c r="H299" s="63"/>
    </row>
    <row r="300" spans="1:8" ht="27.75" customHeight="1" x14ac:dyDescent="0.25">
      <c r="A300" s="833" t="s">
        <v>5679</v>
      </c>
      <c r="B300" s="832"/>
      <c r="C300" s="832"/>
      <c r="D300" s="832"/>
      <c r="E300" s="832"/>
      <c r="F300" s="832"/>
      <c r="G300" s="832"/>
      <c r="H300" s="832"/>
    </row>
    <row r="301" spans="1:8" ht="68.25" customHeight="1" x14ac:dyDescent="0.25">
      <c r="A301" s="634">
        <v>1</v>
      </c>
      <c r="B301" s="90" t="s">
        <v>5210</v>
      </c>
      <c r="C301" s="635">
        <v>19830</v>
      </c>
      <c r="D301" s="635">
        <v>19830</v>
      </c>
      <c r="E301" s="579">
        <v>42326</v>
      </c>
      <c r="F301" s="120"/>
      <c r="G301" s="173" t="s">
        <v>5211</v>
      </c>
      <c r="H301" s="111" t="s">
        <v>2958</v>
      </c>
    </row>
    <row r="302" spans="1:8" ht="26.25" x14ac:dyDescent="0.25">
      <c r="A302" s="634">
        <v>2</v>
      </c>
      <c r="B302" s="90" t="s">
        <v>5212</v>
      </c>
      <c r="C302" s="635">
        <v>22440</v>
      </c>
      <c r="D302" s="635">
        <v>22440</v>
      </c>
      <c r="E302" s="579">
        <v>42326</v>
      </c>
      <c r="F302" s="120"/>
      <c r="G302" s="593" t="s">
        <v>2116</v>
      </c>
      <c r="H302" s="111" t="s">
        <v>2958</v>
      </c>
    </row>
    <row r="303" spans="1:8" ht="26.25" x14ac:dyDescent="0.25">
      <c r="A303" s="634">
        <v>3</v>
      </c>
      <c r="B303" s="90" t="s">
        <v>5213</v>
      </c>
      <c r="C303" s="635">
        <v>7900</v>
      </c>
      <c r="D303" s="635">
        <v>7900</v>
      </c>
      <c r="E303" s="579">
        <v>42326</v>
      </c>
      <c r="F303" s="120"/>
      <c r="G303" s="593" t="s">
        <v>2116</v>
      </c>
      <c r="H303" s="111" t="s">
        <v>2958</v>
      </c>
    </row>
    <row r="304" spans="1:8" ht="26.25" x14ac:dyDescent="0.25">
      <c r="A304" s="634">
        <v>4</v>
      </c>
      <c r="B304" s="90" t="s">
        <v>5214</v>
      </c>
      <c r="C304" s="586">
        <v>9600</v>
      </c>
      <c r="D304" s="586">
        <v>9600</v>
      </c>
      <c r="E304" s="579">
        <v>42732</v>
      </c>
      <c r="F304" s="132" t="s">
        <v>5215</v>
      </c>
      <c r="G304" s="593" t="s">
        <v>2116</v>
      </c>
      <c r="H304" s="111" t="s">
        <v>3018</v>
      </c>
    </row>
    <row r="305" spans="1:8" ht="26.25" x14ac:dyDescent="0.25">
      <c r="A305" s="634">
        <v>5</v>
      </c>
      <c r="B305" s="90" t="s">
        <v>5216</v>
      </c>
      <c r="C305" s="586">
        <v>28980</v>
      </c>
      <c r="D305" s="586">
        <v>28980</v>
      </c>
      <c r="E305" s="579">
        <v>42732</v>
      </c>
      <c r="F305" s="132" t="s">
        <v>5215</v>
      </c>
      <c r="G305" s="593" t="s">
        <v>2116</v>
      </c>
      <c r="H305" s="111" t="s">
        <v>3018</v>
      </c>
    </row>
    <row r="306" spans="1:8" ht="26.25" x14ac:dyDescent="0.25">
      <c r="A306" s="634">
        <v>6</v>
      </c>
      <c r="B306" s="90" t="s">
        <v>5217</v>
      </c>
      <c r="C306" s="586">
        <v>12700</v>
      </c>
      <c r="D306" s="586">
        <v>12700</v>
      </c>
      <c r="E306" s="579">
        <v>42732</v>
      </c>
      <c r="F306" s="132" t="s">
        <v>5215</v>
      </c>
      <c r="G306" s="593" t="s">
        <v>2116</v>
      </c>
      <c r="H306" s="111" t="s">
        <v>3018</v>
      </c>
    </row>
    <row r="307" spans="1:8" ht="39" x14ac:dyDescent="0.25">
      <c r="A307" s="634">
        <v>7</v>
      </c>
      <c r="B307" s="387" t="s">
        <v>5218</v>
      </c>
      <c r="C307" s="142">
        <v>112495</v>
      </c>
      <c r="D307" s="142">
        <v>112495</v>
      </c>
      <c r="E307" s="276">
        <v>43090</v>
      </c>
      <c r="F307" s="173" t="s">
        <v>5219</v>
      </c>
      <c r="G307" s="593" t="s">
        <v>2116</v>
      </c>
      <c r="H307" s="111" t="s">
        <v>371</v>
      </c>
    </row>
    <row r="308" spans="1:8" ht="39" x14ac:dyDescent="0.25">
      <c r="A308" s="634">
        <v>8</v>
      </c>
      <c r="B308" s="636" t="s">
        <v>5220</v>
      </c>
      <c r="C308" s="274" t="s">
        <v>5221</v>
      </c>
      <c r="D308" s="274" t="s">
        <v>5221</v>
      </c>
      <c r="E308" s="211">
        <v>43090</v>
      </c>
      <c r="F308" s="173" t="s">
        <v>5219</v>
      </c>
      <c r="G308" s="593" t="s">
        <v>2116</v>
      </c>
      <c r="H308" s="111" t="s">
        <v>371</v>
      </c>
    </row>
    <row r="309" spans="1:8" ht="26.25" x14ac:dyDescent="0.25">
      <c r="A309" s="634">
        <v>9</v>
      </c>
      <c r="B309" s="386" t="s">
        <v>3075</v>
      </c>
      <c r="C309" s="274">
        <v>28950</v>
      </c>
      <c r="D309" s="274">
        <v>28950</v>
      </c>
      <c r="E309" s="276">
        <v>43066</v>
      </c>
      <c r="F309" s="173" t="s">
        <v>5222</v>
      </c>
      <c r="G309" s="593" t="s">
        <v>2116</v>
      </c>
      <c r="H309" s="111" t="s">
        <v>371</v>
      </c>
    </row>
    <row r="310" spans="1:8" ht="26.25" x14ac:dyDescent="0.25">
      <c r="A310" s="634">
        <v>10</v>
      </c>
      <c r="B310" s="322" t="s">
        <v>2960</v>
      </c>
      <c r="C310" s="392">
        <v>27780</v>
      </c>
      <c r="D310" s="236">
        <v>27780</v>
      </c>
      <c r="E310" s="393">
        <v>42332</v>
      </c>
      <c r="F310" s="790"/>
      <c r="G310" s="346" t="s">
        <v>2116</v>
      </c>
      <c r="H310" s="798" t="s">
        <v>2958</v>
      </c>
    </row>
    <row r="311" spans="1:8" ht="26.25" x14ac:dyDescent="0.25">
      <c r="A311" s="634">
        <v>11</v>
      </c>
      <c r="B311" s="322" t="s">
        <v>2961</v>
      </c>
      <c r="C311" s="392">
        <v>25990</v>
      </c>
      <c r="D311" s="236">
        <v>25990</v>
      </c>
      <c r="E311" s="393">
        <v>42331</v>
      </c>
      <c r="F311" s="790"/>
      <c r="G311" s="346" t="s">
        <v>2116</v>
      </c>
      <c r="H311" s="798" t="s">
        <v>2958</v>
      </c>
    </row>
    <row r="312" spans="1:8" x14ac:dyDescent="0.25">
      <c r="A312" s="634"/>
      <c r="B312" s="120" t="s">
        <v>4778</v>
      </c>
      <c r="C312" s="637">
        <f>SUM(C301:C311)</f>
        <v>296665</v>
      </c>
      <c r="D312" s="637">
        <f>SUM(D301:D311)</f>
        <v>296665</v>
      </c>
      <c r="E312" s="120"/>
      <c r="F312" s="120"/>
      <c r="G312" s="120"/>
      <c r="H312" s="120"/>
    </row>
    <row r="313" spans="1:8" x14ac:dyDescent="0.25">
      <c r="A313" s="837" t="s">
        <v>5680</v>
      </c>
      <c r="B313" s="835"/>
      <c r="C313" s="835"/>
      <c r="D313" s="835"/>
      <c r="E313" s="835"/>
      <c r="F313" s="835"/>
      <c r="G313" s="835"/>
      <c r="H313" s="836"/>
    </row>
    <row r="314" spans="1:8" ht="26.25" x14ac:dyDescent="0.25">
      <c r="A314" s="634">
        <v>1</v>
      </c>
      <c r="B314" s="235" t="s">
        <v>5223</v>
      </c>
      <c r="C314" s="638">
        <v>17940</v>
      </c>
      <c r="D314" s="638">
        <v>17940</v>
      </c>
      <c r="E314" s="579">
        <v>41880</v>
      </c>
      <c r="F314" s="639"/>
      <c r="G314" s="62" t="s">
        <v>380</v>
      </c>
      <c r="H314" s="173" t="s">
        <v>3113</v>
      </c>
    </row>
    <row r="315" spans="1:8" ht="26.25" x14ac:dyDescent="0.25">
      <c r="A315" s="634">
        <v>2</v>
      </c>
      <c r="B315" s="235" t="s">
        <v>5224</v>
      </c>
      <c r="C315" s="638">
        <v>5600</v>
      </c>
      <c r="D315" s="638">
        <v>5600</v>
      </c>
      <c r="E315" s="579">
        <v>41880</v>
      </c>
      <c r="F315" s="639"/>
      <c r="G315" s="593" t="s">
        <v>2116</v>
      </c>
      <c r="H315" s="173" t="s">
        <v>3113</v>
      </c>
    </row>
    <row r="316" spans="1:8" ht="39" x14ac:dyDescent="0.25">
      <c r="A316" s="634">
        <v>3</v>
      </c>
      <c r="B316" s="387" t="s">
        <v>5225</v>
      </c>
      <c r="C316" s="223">
        <v>19500</v>
      </c>
      <c r="D316" s="223">
        <v>19500</v>
      </c>
      <c r="E316" s="197">
        <v>43095</v>
      </c>
      <c r="F316" s="173" t="s">
        <v>5226</v>
      </c>
      <c r="G316" s="593" t="s">
        <v>2116</v>
      </c>
      <c r="H316" s="193" t="s">
        <v>3136</v>
      </c>
    </row>
    <row r="317" spans="1:8" x14ac:dyDescent="0.25">
      <c r="A317" s="176"/>
      <c r="B317" s="120" t="s">
        <v>102</v>
      </c>
      <c r="C317" s="640">
        <f>SUM(C314:C315)</f>
        <v>23540</v>
      </c>
      <c r="D317" s="640">
        <f>SUM(D314:D315)</f>
        <v>23540</v>
      </c>
      <c r="E317" s="12" t="s">
        <v>85</v>
      </c>
      <c r="F317" s="12" t="s">
        <v>85</v>
      </c>
      <c r="G317" s="12" t="s">
        <v>85</v>
      </c>
      <c r="H317" s="12" t="s">
        <v>85</v>
      </c>
    </row>
    <row r="318" spans="1:8" x14ac:dyDescent="0.25">
      <c r="A318" s="834" t="s">
        <v>5681</v>
      </c>
      <c r="B318" s="838"/>
      <c r="C318" s="838"/>
      <c r="D318" s="838"/>
      <c r="E318" s="838"/>
      <c r="F318" s="838"/>
      <c r="G318" s="838"/>
      <c r="H318" s="839"/>
    </row>
    <row r="319" spans="1:8" ht="38.25" x14ac:dyDescent="0.25">
      <c r="A319" s="634">
        <v>1</v>
      </c>
      <c r="B319" s="235" t="s">
        <v>5227</v>
      </c>
      <c r="C319" s="641">
        <v>17600</v>
      </c>
      <c r="D319" s="641">
        <v>17600</v>
      </c>
      <c r="E319" s="579">
        <v>41634</v>
      </c>
      <c r="F319" s="120"/>
      <c r="G319" s="37" t="s">
        <v>5228</v>
      </c>
      <c r="H319" s="37" t="s">
        <v>5229</v>
      </c>
    </row>
    <row r="320" spans="1:8" ht="26.25" x14ac:dyDescent="0.25">
      <c r="A320" s="634">
        <v>2</v>
      </c>
      <c r="B320" s="196" t="s">
        <v>5230</v>
      </c>
      <c r="C320" s="352">
        <v>16250</v>
      </c>
      <c r="D320" s="352">
        <v>16250</v>
      </c>
      <c r="E320" s="294">
        <v>42817</v>
      </c>
      <c r="F320" s="173" t="s">
        <v>3195</v>
      </c>
      <c r="G320" s="593" t="s">
        <v>2116</v>
      </c>
      <c r="H320" s="37" t="s">
        <v>3196</v>
      </c>
    </row>
    <row r="321" spans="1:8" ht="25.5" x14ac:dyDescent="0.25">
      <c r="A321" s="634">
        <v>3</v>
      </c>
      <c r="B321" s="196" t="s">
        <v>5231</v>
      </c>
      <c r="C321" s="592">
        <v>31600</v>
      </c>
      <c r="D321" s="592">
        <v>31600</v>
      </c>
      <c r="E321" s="294">
        <v>42818</v>
      </c>
      <c r="F321" s="132" t="s">
        <v>5232</v>
      </c>
      <c r="G321" s="593" t="s">
        <v>2116</v>
      </c>
      <c r="H321" s="37" t="s">
        <v>3196</v>
      </c>
    </row>
    <row r="322" spans="1:8" ht="26.25" x14ac:dyDescent="0.25">
      <c r="A322" s="634">
        <v>4</v>
      </c>
      <c r="B322" s="296" t="s">
        <v>5233</v>
      </c>
      <c r="C322" s="307">
        <v>11556</v>
      </c>
      <c r="D322" s="307">
        <v>11556</v>
      </c>
      <c r="E322" s="378" t="s">
        <v>2949</v>
      </c>
      <c r="F322" s="173" t="s">
        <v>5234</v>
      </c>
      <c r="G322" s="593" t="s">
        <v>2116</v>
      </c>
      <c r="H322" s="37" t="s">
        <v>3204</v>
      </c>
    </row>
    <row r="323" spans="1:8" x14ac:dyDescent="0.25">
      <c r="A323" s="639"/>
      <c r="B323" s="642" t="s">
        <v>102</v>
      </c>
      <c r="C323" s="643">
        <f>SUM(C319:C322)</f>
        <v>77006</v>
      </c>
      <c r="D323" s="643">
        <f>SUM(D319:D322)</f>
        <v>77006</v>
      </c>
      <c r="E323" s="582"/>
      <c r="F323" s="120"/>
      <c r="G323" s="120"/>
      <c r="H323" s="120"/>
    </row>
    <row r="324" spans="1:8" x14ac:dyDescent="0.25">
      <c r="A324" s="834" t="s">
        <v>5682</v>
      </c>
      <c r="B324" s="838"/>
      <c r="C324" s="838"/>
      <c r="D324" s="838"/>
      <c r="E324" s="838"/>
      <c r="F324" s="838"/>
      <c r="G324" s="838"/>
      <c r="H324" s="839"/>
    </row>
    <row r="325" spans="1:8" ht="38.25" x14ac:dyDescent="0.25">
      <c r="A325" s="28">
        <v>1</v>
      </c>
      <c r="B325" s="419" t="s">
        <v>5146</v>
      </c>
      <c r="C325" s="644">
        <v>13400</v>
      </c>
      <c r="D325" s="645">
        <v>13400</v>
      </c>
      <c r="E325" s="579">
        <v>41744</v>
      </c>
      <c r="F325" s="37"/>
      <c r="G325" s="37" t="s">
        <v>397</v>
      </c>
      <c r="H325" s="37" t="s">
        <v>3221</v>
      </c>
    </row>
    <row r="326" spans="1:8" ht="25.5" x14ac:dyDescent="0.25">
      <c r="A326" s="28">
        <v>2</v>
      </c>
      <c r="B326" s="470" t="s">
        <v>5235</v>
      </c>
      <c r="C326" s="646">
        <v>10415</v>
      </c>
      <c r="D326" s="646">
        <v>10415</v>
      </c>
      <c r="E326" s="153">
        <v>40476</v>
      </c>
      <c r="F326" s="37"/>
      <c r="G326" s="593" t="s">
        <v>2116</v>
      </c>
      <c r="H326" s="37" t="s">
        <v>3207</v>
      </c>
    </row>
    <row r="327" spans="1:8" ht="25.5" x14ac:dyDescent="0.25">
      <c r="A327" s="28">
        <v>3</v>
      </c>
      <c r="B327" s="222" t="s">
        <v>5236</v>
      </c>
      <c r="C327" s="421" t="s">
        <v>5237</v>
      </c>
      <c r="D327" s="421" t="s">
        <v>5237</v>
      </c>
      <c r="E327" s="302">
        <v>43040</v>
      </c>
      <c r="F327" s="37" t="s">
        <v>5238</v>
      </c>
      <c r="G327" s="593" t="s">
        <v>2116</v>
      </c>
      <c r="H327" s="37" t="s">
        <v>3258</v>
      </c>
    </row>
    <row r="328" spans="1:8" ht="38.25" x14ac:dyDescent="0.25">
      <c r="A328" s="28">
        <v>4</v>
      </c>
      <c r="B328" s="222" t="s">
        <v>5239</v>
      </c>
      <c r="C328" s="421" t="s">
        <v>5240</v>
      </c>
      <c r="D328" s="421" t="s">
        <v>5240</v>
      </c>
      <c r="E328" s="422">
        <v>43098</v>
      </c>
      <c r="F328" s="37" t="s">
        <v>3257</v>
      </c>
      <c r="G328" s="593" t="s">
        <v>2116</v>
      </c>
      <c r="H328" s="37" t="s">
        <v>3258</v>
      </c>
    </row>
    <row r="329" spans="1:8" ht="25.5" x14ac:dyDescent="0.25">
      <c r="A329" s="28">
        <v>5</v>
      </c>
      <c r="B329" s="296" t="s">
        <v>5241</v>
      </c>
      <c r="C329" s="307">
        <v>10279</v>
      </c>
      <c r="D329" s="307">
        <v>10279</v>
      </c>
      <c r="E329" s="378" t="s">
        <v>3899</v>
      </c>
      <c r="F329" s="37" t="s">
        <v>5242</v>
      </c>
      <c r="G329" s="593" t="s">
        <v>2116</v>
      </c>
      <c r="H329" s="37" t="s">
        <v>5243</v>
      </c>
    </row>
    <row r="330" spans="1:8" x14ac:dyDescent="0.25">
      <c r="A330" s="28"/>
      <c r="B330" s="103" t="s">
        <v>102</v>
      </c>
      <c r="C330" s="31">
        <f>SUM(C325:C329)</f>
        <v>34094</v>
      </c>
      <c r="D330" s="31">
        <f>SUM(D325:D329)</f>
        <v>34094</v>
      </c>
      <c r="E330" s="132"/>
      <c r="F330" s="28"/>
      <c r="G330" s="28"/>
      <c r="H330" s="28"/>
    </row>
    <row r="331" spans="1:8" x14ac:dyDescent="0.25">
      <c r="A331" s="834" t="s">
        <v>5712</v>
      </c>
      <c r="B331" s="838"/>
      <c r="C331" s="838"/>
      <c r="D331" s="838"/>
      <c r="E331" s="838"/>
      <c r="F331" s="838"/>
      <c r="G331" s="838"/>
      <c r="H331" s="839"/>
    </row>
    <row r="332" spans="1:8" ht="38.25" x14ac:dyDescent="0.25">
      <c r="A332" s="53">
        <v>1</v>
      </c>
      <c r="B332" s="361" t="s">
        <v>5244</v>
      </c>
      <c r="C332" s="599">
        <v>21872</v>
      </c>
      <c r="D332" s="599">
        <v>21872</v>
      </c>
      <c r="E332" s="204">
        <v>40899</v>
      </c>
      <c r="F332" s="113"/>
      <c r="G332" s="62" t="s">
        <v>403</v>
      </c>
      <c r="H332" s="62" t="s">
        <v>5245</v>
      </c>
    </row>
    <row r="333" spans="1:8" ht="25.5" x14ac:dyDescent="0.25">
      <c r="A333" s="53">
        <v>2</v>
      </c>
      <c r="B333" s="361" t="s">
        <v>5246</v>
      </c>
      <c r="C333" s="599">
        <v>5102</v>
      </c>
      <c r="D333" s="599">
        <v>5102</v>
      </c>
      <c r="E333" s="204">
        <v>40161</v>
      </c>
      <c r="F333" s="62"/>
      <c r="G333" s="593" t="s">
        <v>2116</v>
      </c>
      <c r="H333" s="62" t="s">
        <v>3267</v>
      </c>
    </row>
    <row r="334" spans="1:8" ht="25.5" x14ac:dyDescent="0.25">
      <c r="A334" s="53">
        <v>3</v>
      </c>
      <c r="B334" s="361" t="s">
        <v>5247</v>
      </c>
      <c r="C334" s="599">
        <v>11556</v>
      </c>
      <c r="D334" s="647">
        <v>11556</v>
      </c>
      <c r="E334" s="648">
        <v>43463</v>
      </c>
      <c r="F334" s="62" t="s">
        <v>5234</v>
      </c>
      <c r="G334" s="593" t="s">
        <v>2116</v>
      </c>
      <c r="H334" s="37" t="s">
        <v>5248</v>
      </c>
    </row>
    <row r="335" spans="1:8" x14ac:dyDescent="0.25">
      <c r="A335" s="28"/>
      <c r="B335" s="364" t="s">
        <v>102</v>
      </c>
      <c r="C335" s="71">
        <f>SUM(C332:C334)</f>
        <v>38530</v>
      </c>
      <c r="D335" s="71">
        <f>SUM(D332:D334)</f>
        <v>38530</v>
      </c>
      <c r="E335" s="113" t="s">
        <v>85</v>
      </c>
      <c r="F335" s="113" t="s">
        <v>85</v>
      </c>
      <c r="G335" s="113" t="s">
        <v>85</v>
      </c>
      <c r="H335" s="113"/>
    </row>
    <row r="336" spans="1:8" x14ac:dyDescent="0.25">
      <c r="A336" s="649" t="s">
        <v>5684</v>
      </c>
      <c r="B336" s="8"/>
      <c r="C336" s="650"/>
      <c r="D336" s="650"/>
      <c r="E336" s="650"/>
      <c r="F336" s="650"/>
      <c r="G336" s="650"/>
      <c r="H336" s="651"/>
    </row>
    <row r="337" spans="1:8" ht="25.5" x14ac:dyDescent="0.25">
      <c r="A337" s="28">
        <v>1</v>
      </c>
      <c r="B337" s="470" t="s">
        <v>5249</v>
      </c>
      <c r="C337" s="646">
        <v>25783.87</v>
      </c>
      <c r="D337" s="646">
        <v>25783.87</v>
      </c>
      <c r="E337" s="153">
        <v>39434</v>
      </c>
      <c r="F337" s="37"/>
      <c r="G337" s="37" t="s">
        <v>410</v>
      </c>
      <c r="H337" s="577" t="s">
        <v>3326</v>
      </c>
    </row>
    <row r="338" spans="1:8" ht="26.25" x14ac:dyDescent="0.25">
      <c r="A338" s="151">
        <v>2</v>
      </c>
      <c r="B338" s="361" t="s">
        <v>5249</v>
      </c>
      <c r="C338" s="345">
        <v>23405</v>
      </c>
      <c r="D338" s="345">
        <v>19690</v>
      </c>
      <c r="E338" s="241">
        <v>40443</v>
      </c>
      <c r="F338" s="373"/>
      <c r="G338" s="242" t="s">
        <v>2116</v>
      </c>
      <c r="H338" s="432" t="s">
        <v>3333</v>
      </c>
    </row>
    <row r="339" spans="1:8" ht="25.5" x14ac:dyDescent="0.25">
      <c r="A339" s="151">
        <v>3</v>
      </c>
      <c r="B339" s="361" t="s">
        <v>5250</v>
      </c>
      <c r="C339" s="345">
        <v>22200</v>
      </c>
      <c r="D339" s="345">
        <v>22200</v>
      </c>
      <c r="E339" s="241">
        <v>40107</v>
      </c>
      <c r="F339" s="67"/>
      <c r="G339" s="242" t="s">
        <v>2116</v>
      </c>
      <c r="H339" s="207" t="s">
        <v>3326</v>
      </c>
    </row>
    <row r="340" spans="1:8" ht="25.5" x14ac:dyDescent="0.25">
      <c r="A340" s="28">
        <v>4</v>
      </c>
      <c r="B340" s="470" t="s">
        <v>5251</v>
      </c>
      <c r="C340" s="646">
        <v>6695</v>
      </c>
      <c r="D340" s="646">
        <v>6695</v>
      </c>
      <c r="E340" s="153">
        <v>39806</v>
      </c>
      <c r="F340" s="37"/>
      <c r="G340" s="583" t="s">
        <v>2116</v>
      </c>
      <c r="H340" s="577" t="s">
        <v>3326</v>
      </c>
    </row>
    <row r="341" spans="1:8" ht="25.5" x14ac:dyDescent="0.25">
      <c r="A341" s="28">
        <v>5</v>
      </c>
      <c r="B341" s="470" t="s">
        <v>5252</v>
      </c>
      <c r="C341" s="646">
        <v>7065</v>
      </c>
      <c r="D341" s="646">
        <v>7065</v>
      </c>
      <c r="E341" s="153">
        <v>40128</v>
      </c>
      <c r="F341" s="37"/>
      <c r="G341" s="583" t="s">
        <v>2116</v>
      </c>
      <c r="H341" s="577" t="s">
        <v>3326</v>
      </c>
    </row>
    <row r="342" spans="1:8" ht="26.25" x14ac:dyDescent="0.25">
      <c r="A342" s="151">
        <v>6</v>
      </c>
      <c r="B342" s="361" t="s">
        <v>5253</v>
      </c>
      <c r="C342" s="620">
        <v>17671</v>
      </c>
      <c r="D342" s="620">
        <v>17671</v>
      </c>
      <c r="E342" s="204">
        <v>41089</v>
      </c>
      <c r="F342" s="81"/>
      <c r="G342" s="593" t="s">
        <v>2116</v>
      </c>
      <c r="H342" s="193" t="s">
        <v>3333</v>
      </c>
    </row>
    <row r="343" spans="1:8" ht="39" x14ac:dyDescent="0.25">
      <c r="A343" s="151">
        <v>7</v>
      </c>
      <c r="B343" s="235" t="s">
        <v>5254</v>
      </c>
      <c r="C343" s="95">
        <v>18583</v>
      </c>
      <c r="D343" s="95">
        <v>18583</v>
      </c>
      <c r="E343" s="652">
        <v>41527</v>
      </c>
      <c r="F343" s="653" t="s">
        <v>5255</v>
      </c>
      <c r="G343" s="593" t="s">
        <v>2116</v>
      </c>
      <c r="H343" s="193" t="s">
        <v>3333</v>
      </c>
    </row>
    <row r="344" spans="1:8" ht="26.25" x14ac:dyDescent="0.25">
      <c r="A344" s="28">
        <v>8</v>
      </c>
      <c r="B344" s="386" t="s">
        <v>5256</v>
      </c>
      <c r="C344" s="654">
        <v>28680</v>
      </c>
      <c r="D344" s="274">
        <v>28680</v>
      </c>
      <c r="E344" s="210" t="s">
        <v>4083</v>
      </c>
      <c r="F344" s="653"/>
      <c r="G344" s="593" t="s">
        <v>2116</v>
      </c>
      <c r="H344" s="193" t="s">
        <v>3346</v>
      </c>
    </row>
    <row r="345" spans="1:8" ht="26.25" x14ac:dyDescent="0.25">
      <c r="A345" s="28">
        <v>9</v>
      </c>
      <c r="B345" s="420" t="s">
        <v>5257</v>
      </c>
      <c r="C345" s="609">
        <v>5600</v>
      </c>
      <c r="D345" s="609">
        <v>5600</v>
      </c>
      <c r="E345" s="655">
        <v>41785</v>
      </c>
      <c r="F345" s="653"/>
      <c r="G345" s="593" t="s">
        <v>2116</v>
      </c>
      <c r="H345" s="193" t="s">
        <v>3348</v>
      </c>
    </row>
    <row r="346" spans="1:8" ht="26.25" x14ac:dyDescent="0.25">
      <c r="A346" s="151">
        <v>10</v>
      </c>
      <c r="B346" s="90" t="s">
        <v>5258</v>
      </c>
      <c r="C346" s="95">
        <v>39754.839999999997</v>
      </c>
      <c r="D346" s="95">
        <v>39754.839999999997</v>
      </c>
      <c r="E346" s="579">
        <v>42354</v>
      </c>
      <c r="F346" s="653"/>
      <c r="G346" s="593" t="s">
        <v>2116</v>
      </c>
      <c r="H346" s="193" t="s">
        <v>3346</v>
      </c>
    </row>
    <row r="347" spans="1:8" ht="26.25" x14ac:dyDescent="0.25">
      <c r="A347" s="151">
        <v>11</v>
      </c>
      <c r="B347" s="90" t="s">
        <v>5258</v>
      </c>
      <c r="C347" s="95">
        <v>39754.839999999997</v>
      </c>
      <c r="D347" s="95">
        <v>39754.839999999997</v>
      </c>
      <c r="E347" s="579">
        <v>42354</v>
      </c>
      <c r="F347" s="653"/>
      <c r="G347" s="593" t="s">
        <v>2116</v>
      </c>
      <c r="H347" s="193" t="s">
        <v>3346</v>
      </c>
    </row>
    <row r="348" spans="1:8" ht="26.25" x14ac:dyDescent="0.25">
      <c r="A348" s="28">
        <v>12</v>
      </c>
      <c r="B348" s="90" t="s">
        <v>5258</v>
      </c>
      <c r="C348" s="95">
        <v>39754.839999999997</v>
      </c>
      <c r="D348" s="95">
        <v>39754.839999999997</v>
      </c>
      <c r="E348" s="579">
        <v>42354</v>
      </c>
      <c r="F348" s="653"/>
      <c r="G348" s="593" t="s">
        <v>2116</v>
      </c>
      <c r="H348" s="193" t="s">
        <v>3346</v>
      </c>
    </row>
    <row r="349" spans="1:8" ht="26.25" x14ac:dyDescent="0.25">
      <c r="A349" s="151">
        <v>13</v>
      </c>
      <c r="B349" s="90" t="s">
        <v>5258</v>
      </c>
      <c r="C349" s="95">
        <v>39754.839999999997</v>
      </c>
      <c r="D349" s="95">
        <v>39754.839999999997</v>
      </c>
      <c r="E349" s="579">
        <v>42354</v>
      </c>
      <c r="F349" s="653"/>
      <c r="G349" s="593" t="s">
        <v>2116</v>
      </c>
      <c r="H349" s="193" t="s">
        <v>3346</v>
      </c>
    </row>
    <row r="350" spans="1:8" ht="26.25" x14ac:dyDescent="0.25">
      <c r="A350" s="151">
        <v>14</v>
      </c>
      <c r="B350" s="239" t="s">
        <v>3328</v>
      </c>
      <c r="C350" s="345">
        <v>19320</v>
      </c>
      <c r="D350" s="345">
        <v>19320</v>
      </c>
      <c r="E350" s="241">
        <v>40107</v>
      </c>
      <c r="F350" s="67"/>
      <c r="G350" s="242" t="s">
        <v>2116</v>
      </c>
      <c r="H350" s="534" t="s">
        <v>3329</v>
      </c>
    </row>
    <row r="351" spans="1:8" ht="26.25" x14ac:dyDescent="0.25">
      <c r="A351" s="28">
        <v>15</v>
      </c>
      <c r="B351" s="322" t="s">
        <v>3339</v>
      </c>
      <c r="C351" s="273">
        <v>20000</v>
      </c>
      <c r="D351" s="273">
        <v>20000</v>
      </c>
      <c r="E351" s="237">
        <v>41627</v>
      </c>
      <c r="F351" s="438" t="s">
        <v>3340</v>
      </c>
      <c r="G351" s="242" t="s">
        <v>2116</v>
      </c>
      <c r="H351" s="432" t="s">
        <v>3341</v>
      </c>
    </row>
    <row r="352" spans="1:8" ht="26.25" x14ac:dyDescent="0.25">
      <c r="A352" s="151">
        <v>16</v>
      </c>
      <c r="B352" s="235" t="s">
        <v>3349</v>
      </c>
      <c r="C352" s="236">
        <v>114356.45</v>
      </c>
      <c r="D352" s="236">
        <v>114356.45</v>
      </c>
      <c r="E352" s="237">
        <v>42354</v>
      </c>
      <c r="F352" s="438"/>
      <c r="G352" s="242" t="s">
        <v>2116</v>
      </c>
      <c r="H352" s="432" t="s">
        <v>3346</v>
      </c>
    </row>
    <row r="353" spans="1:8" ht="26.25" x14ac:dyDescent="0.25">
      <c r="A353" s="151">
        <v>17</v>
      </c>
      <c r="B353" s="235" t="s">
        <v>3350</v>
      </c>
      <c r="C353" s="236">
        <v>130135.8</v>
      </c>
      <c r="D353" s="236">
        <v>130135.8</v>
      </c>
      <c r="E353" s="237">
        <v>42354</v>
      </c>
      <c r="F353" s="438"/>
      <c r="G353" s="242" t="s">
        <v>2116</v>
      </c>
      <c r="H353" s="432" t="s">
        <v>3346</v>
      </c>
    </row>
    <row r="354" spans="1:8" ht="26.25" x14ac:dyDescent="0.25">
      <c r="A354" s="28">
        <v>18</v>
      </c>
      <c r="B354" s="235" t="s">
        <v>3351</v>
      </c>
      <c r="C354" s="236">
        <v>46115.61</v>
      </c>
      <c r="D354" s="236">
        <v>46115.61</v>
      </c>
      <c r="E354" s="237">
        <v>42354</v>
      </c>
      <c r="F354" s="438"/>
      <c r="G354" s="242" t="s">
        <v>2116</v>
      </c>
      <c r="H354" s="432" t="s">
        <v>3346</v>
      </c>
    </row>
    <row r="355" spans="1:8" ht="26.25" x14ac:dyDescent="0.25">
      <c r="A355" s="151">
        <v>19</v>
      </c>
      <c r="B355" s="235" t="s">
        <v>3351</v>
      </c>
      <c r="C355" s="236">
        <v>46115.61</v>
      </c>
      <c r="D355" s="236">
        <v>46115.61</v>
      </c>
      <c r="E355" s="237">
        <v>42354</v>
      </c>
      <c r="F355" s="438"/>
      <c r="G355" s="242" t="s">
        <v>2116</v>
      </c>
      <c r="H355" s="432" t="s">
        <v>3346</v>
      </c>
    </row>
    <row r="356" spans="1:8" ht="26.25" x14ac:dyDescent="0.25">
      <c r="A356" s="151">
        <v>20</v>
      </c>
      <c r="B356" s="235" t="s">
        <v>3351</v>
      </c>
      <c r="C356" s="236">
        <v>46115.61</v>
      </c>
      <c r="D356" s="236">
        <v>46115.61</v>
      </c>
      <c r="E356" s="237">
        <v>42354</v>
      </c>
      <c r="F356" s="438"/>
      <c r="G356" s="242" t="s">
        <v>2116</v>
      </c>
      <c r="H356" s="432" t="s">
        <v>3346</v>
      </c>
    </row>
    <row r="357" spans="1:8" ht="26.25" x14ac:dyDescent="0.25">
      <c r="A357" s="28">
        <v>21</v>
      </c>
      <c r="B357" s="235" t="s">
        <v>3351</v>
      </c>
      <c r="C357" s="236">
        <v>46115.61</v>
      </c>
      <c r="D357" s="236">
        <v>46115.61</v>
      </c>
      <c r="E357" s="237">
        <v>42354</v>
      </c>
      <c r="F357" s="438"/>
      <c r="G357" s="242" t="s">
        <v>2116</v>
      </c>
      <c r="H357" s="432" t="s">
        <v>3346</v>
      </c>
    </row>
    <row r="358" spans="1:8" x14ac:dyDescent="0.25">
      <c r="A358" s="631"/>
      <c r="B358" s="656" t="s">
        <v>102</v>
      </c>
      <c r="C358" s="657">
        <f>SUM(C337:C357)</f>
        <v>782976.91999999993</v>
      </c>
      <c r="D358" s="657">
        <f>SUM(D337:D357)</f>
        <v>779261.91999999993</v>
      </c>
      <c r="E358" s="658" t="s">
        <v>85</v>
      </c>
      <c r="F358" s="659" t="s">
        <v>85</v>
      </c>
      <c r="G358" s="660" t="s">
        <v>85</v>
      </c>
      <c r="H358" s="113"/>
    </row>
    <row r="359" spans="1:8" x14ac:dyDescent="0.25">
      <c r="A359" s="834" t="s">
        <v>5713</v>
      </c>
      <c r="B359" s="838"/>
      <c r="C359" s="838"/>
      <c r="D359" s="838"/>
      <c r="E359" s="838"/>
      <c r="F359" s="838"/>
      <c r="G359" s="838"/>
      <c r="H359" s="839"/>
    </row>
    <row r="360" spans="1:8" ht="39" x14ac:dyDescent="0.25">
      <c r="A360" s="28">
        <v>1</v>
      </c>
      <c r="B360" s="234" t="s">
        <v>5259</v>
      </c>
      <c r="C360" s="646">
        <v>7885.59</v>
      </c>
      <c r="D360" s="646">
        <v>7885.59</v>
      </c>
      <c r="E360" s="39" t="s">
        <v>3363</v>
      </c>
      <c r="F360" s="28"/>
      <c r="G360" s="11" t="s">
        <v>417</v>
      </c>
      <c r="H360" s="24" t="s">
        <v>3364</v>
      </c>
    </row>
    <row r="361" spans="1:8" ht="18.75" customHeight="1" x14ac:dyDescent="0.25">
      <c r="A361" s="28">
        <v>2</v>
      </c>
      <c r="B361" s="234" t="s">
        <v>5260</v>
      </c>
      <c r="C361" s="646">
        <v>6100</v>
      </c>
      <c r="D361" s="646">
        <v>6100</v>
      </c>
      <c r="E361" s="39" t="s">
        <v>5261</v>
      </c>
      <c r="F361" s="28"/>
      <c r="G361" s="661" t="s">
        <v>80</v>
      </c>
      <c r="H361" s="24" t="s">
        <v>3364</v>
      </c>
    </row>
    <row r="362" spans="1:8" x14ac:dyDescent="0.25">
      <c r="A362" s="28">
        <v>3</v>
      </c>
      <c r="B362" s="234" t="s">
        <v>4976</v>
      </c>
      <c r="C362" s="646">
        <v>7645.92</v>
      </c>
      <c r="D362" s="646">
        <v>7645.92</v>
      </c>
      <c r="E362" s="39" t="s">
        <v>5262</v>
      </c>
      <c r="F362" s="28"/>
      <c r="G362" s="661" t="s">
        <v>80</v>
      </c>
      <c r="H362" s="24" t="s">
        <v>3364</v>
      </c>
    </row>
    <row r="363" spans="1:8" x14ac:dyDescent="0.25">
      <c r="A363" s="28">
        <v>4</v>
      </c>
      <c r="B363" s="234" t="s">
        <v>5263</v>
      </c>
      <c r="C363" s="646">
        <v>28230</v>
      </c>
      <c r="D363" s="646">
        <v>28230</v>
      </c>
      <c r="E363" s="39" t="s">
        <v>3375</v>
      </c>
      <c r="F363" s="28"/>
      <c r="G363" s="661" t="s">
        <v>80</v>
      </c>
      <c r="H363" s="24" t="s">
        <v>3364</v>
      </c>
    </row>
    <row r="364" spans="1:8" x14ac:dyDescent="0.25">
      <c r="A364" s="28">
        <v>5</v>
      </c>
      <c r="B364" s="234" t="s">
        <v>5264</v>
      </c>
      <c r="C364" s="646">
        <v>5525.34</v>
      </c>
      <c r="D364" s="646">
        <v>5525.34</v>
      </c>
      <c r="E364" s="39" t="s">
        <v>5265</v>
      </c>
      <c r="F364" s="28"/>
      <c r="G364" s="661" t="s">
        <v>80</v>
      </c>
      <c r="H364" s="24" t="s">
        <v>3364</v>
      </c>
    </row>
    <row r="365" spans="1:8" x14ac:dyDescent="0.25">
      <c r="A365" s="28">
        <v>6</v>
      </c>
      <c r="B365" s="234" t="s">
        <v>5266</v>
      </c>
      <c r="C365" s="646">
        <v>6700</v>
      </c>
      <c r="D365" s="646">
        <v>6700</v>
      </c>
      <c r="E365" s="39" t="s">
        <v>5261</v>
      </c>
      <c r="F365" s="28"/>
      <c r="G365" s="661" t="s">
        <v>80</v>
      </c>
      <c r="H365" s="24" t="s">
        <v>3364</v>
      </c>
    </row>
    <row r="366" spans="1:8" x14ac:dyDescent="0.25">
      <c r="A366" s="28">
        <v>7</v>
      </c>
      <c r="B366" s="207" t="s">
        <v>4896</v>
      </c>
      <c r="C366" s="345">
        <v>24500</v>
      </c>
      <c r="D366" s="345">
        <v>24500</v>
      </c>
      <c r="E366" s="444" t="s">
        <v>5267</v>
      </c>
      <c r="F366" s="151"/>
      <c r="G366" s="445" t="s">
        <v>80</v>
      </c>
      <c r="H366" s="75" t="s">
        <v>3394</v>
      </c>
    </row>
    <row r="367" spans="1:8" x14ac:dyDescent="0.25">
      <c r="A367" s="28">
        <v>8</v>
      </c>
      <c r="B367" s="207" t="s">
        <v>5268</v>
      </c>
      <c r="C367" s="345">
        <v>22473</v>
      </c>
      <c r="D367" s="345">
        <v>22473</v>
      </c>
      <c r="E367" s="444" t="s">
        <v>3439</v>
      </c>
      <c r="F367" s="151"/>
      <c r="G367" s="445" t="s">
        <v>80</v>
      </c>
      <c r="H367" s="75" t="s">
        <v>3394</v>
      </c>
    </row>
    <row r="368" spans="1:8" x14ac:dyDescent="0.25">
      <c r="A368" s="28">
        <v>9</v>
      </c>
      <c r="B368" s="207" t="s">
        <v>5268</v>
      </c>
      <c r="C368" s="345">
        <v>22473</v>
      </c>
      <c r="D368" s="345">
        <v>22473</v>
      </c>
      <c r="E368" s="444" t="s">
        <v>3439</v>
      </c>
      <c r="F368" s="151"/>
      <c r="G368" s="445" t="s">
        <v>80</v>
      </c>
      <c r="H368" s="75" t="s">
        <v>3394</v>
      </c>
    </row>
    <row r="369" spans="1:8" x14ac:dyDescent="0.25">
      <c r="A369" s="28">
        <v>10</v>
      </c>
      <c r="B369" s="207" t="s">
        <v>5269</v>
      </c>
      <c r="C369" s="345">
        <v>6565</v>
      </c>
      <c r="D369" s="345">
        <v>6565</v>
      </c>
      <c r="E369" s="444" t="s">
        <v>3439</v>
      </c>
      <c r="F369" s="151"/>
      <c r="G369" s="445" t="s">
        <v>80</v>
      </c>
      <c r="H369" s="75" t="s">
        <v>3394</v>
      </c>
    </row>
    <row r="370" spans="1:8" x14ac:dyDescent="0.25">
      <c r="A370" s="28">
        <v>11</v>
      </c>
      <c r="B370" s="207" t="s">
        <v>5269</v>
      </c>
      <c r="C370" s="345">
        <v>6565</v>
      </c>
      <c r="D370" s="345">
        <v>6565</v>
      </c>
      <c r="E370" s="444" t="s">
        <v>3439</v>
      </c>
      <c r="F370" s="151"/>
      <c r="G370" s="445" t="s">
        <v>80</v>
      </c>
      <c r="H370" s="75" t="s">
        <v>3394</v>
      </c>
    </row>
    <row r="371" spans="1:8" x14ac:dyDescent="0.25">
      <c r="A371" s="28">
        <v>12</v>
      </c>
      <c r="B371" s="207" t="s">
        <v>5268</v>
      </c>
      <c r="C371" s="345">
        <v>13856.02</v>
      </c>
      <c r="D371" s="345">
        <v>13856.02</v>
      </c>
      <c r="E371" s="444" t="s">
        <v>5270</v>
      </c>
      <c r="F371" s="151"/>
      <c r="G371" s="445" t="s">
        <v>80</v>
      </c>
      <c r="H371" s="75" t="s">
        <v>3394</v>
      </c>
    </row>
    <row r="372" spans="1:8" x14ac:dyDescent="0.25">
      <c r="A372" s="28">
        <v>13</v>
      </c>
      <c r="B372" s="207" t="s">
        <v>5094</v>
      </c>
      <c r="C372" s="345">
        <v>24266</v>
      </c>
      <c r="D372" s="345">
        <v>24266</v>
      </c>
      <c r="E372" s="444" t="s">
        <v>3393</v>
      </c>
      <c r="F372" s="151"/>
      <c r="G372" s="445" t="s">
        <v>80</v>
      </c>
      <c r="H372" s="75" t="s">
        <v>3394</v>
      </c>
    </row>
    <row r="373" spans="1:8" x14ac:dyDescent="0.25">
      <c r="A373" s="28">
        <v>14</v>
      </c>
      <c r="B373" s="207" t="s">
        <v>5271</v>
      </c>
      <c r="C373" s="345">
        <v>9480</v>
      </c>
      <c r="D373" s="345">
        <v>9480</v>
      </c>
      <c r="E373" s="444" t="s">
        <v>3393</v>
      </c>
      <c r="F373" s="151"/>
      <c r="G373" s="445" t="s">
        <v>80</v>
      </c>
      <c r="H373" s="75" t="s">
        <v>3394</v>
      </c>
    </row>
    <row r="374" spans="1:8" x14ac:dyDescent="0.25">
      <c r="A374" s="28">
        <v>16</v>
      </c>
      <c r="B374" s="235" t="s">
        <v>5274</v>
      </c>
      <c r="C374" s="578">
        <v>22115</v>
      </c>
      <c r="D374" s="578">
        <v>22115</v>
      </c>
      <c r="E374" s="579">
        <v>40129</v>
      </c>
      <c r="F374" s="446"/>
      <c r="G374" s="445" t="s">
        <v>80</v>
      </c>
      <c r="H374" s="75" t="s">
        <v>3394</v>
      </c>
    </row>
    <row r="375" spans="1:8" x14ac:dyDescent="0.25">
      <c r="A375" s="28">
        <v>17</v>
      </c>
      <c r="B375" s="235" t="s">
        <v>5251</v>
      </c>
      <c r="C375" s="578">
        <v>8738</v>
      </c>
      <c r="D375" s="578">
        <v>8738</v>
      </c>
      <c r="E375" s="579">
        <v>39446</v>
      </c>
      <c r="F375" s="446"/>
      <c r="G375" s="445" t="s">
        <v>80</v>
      </c>
      <c r="H375" s="75" t="s">
        <v>3394</v>
      </c>
    </row>
    <row r="376" spans="1:8" x14ac:dyDescent="0.25">
      <c r="A376" s="28">
        <v>18</v>
      </c>
      <c r="B376" s="235" t="s">
        <v>5275</v>
      </c>
      <c r="C376" s="578">
        <v>7880</v>
      </c>
      <c r="D376" s="578">
        <v>7880</v>
      </c>
      <c r="E376" s="579">
        <v>39797</v>
      </c>
      <c r="F376" s="446"/>
      <c r="G376" s="445" t="s">
        <v>80</v>
      </c>
      <c r="H376" s="75" t="s">
        <v>3394</v>
      </c>
    </row>
    <row r="377" spans="1:8" ht="25.5" x14ac:dyDescent="0.25">
      <c r="A377" s="28">
        <v>19</v>
      </c>
      <c r="B377" s="235" t="s">
        <v>5276</v>
      </c>
      <c r="C377" s="578">
        <v>7360</v>
      </c>
      <c r="D377" s="578">
        <v>7360</v>
      </c>
      <c r="E377" s="579">
        <v>39797</v>
      </c>
      <c r="F377" s="446"/>
      <c r="G377" s="445" t="s">
        <v>80</v>
      </c>
      <c r="H377" s="75" t="s">
        <v>3394</v>
      </c>
    </row>
    <row r="378" spans="1:8" ht="26.25" x14ac:dyDescent="0.25">
      <c r="A378" s="28">
        <v>22</v>
      </c>
      <c r="B378" s="235" t="s">
        <v>5254</v>
      </c>
      <c r="C378" s="95">
        <v>18583</v>
      </c>
      <c r="D378" s="95">
        <v>18583</v>
      </c>
      <c r="E378" s="579">
        <v>41527</v>
      </c>
      <c r="F378" s="75" t="s">
        <v>5279</v>
      </c>
      <c r="G378" s="445" t="s">
        <v>80</v>
      </c>
      <c r="H378" s="75" t="s">
        <v>3394</v>
      </c>
    </row>
    <row r="379" spans="1:8" ht="25.5" x14ac:dyDescent="0.25">
      <c r="A379" s="28">
        <v>23</v>
      </c>
      <c r="B379" s="235" t="s">
        <v>5280</v>
      </c>
      <c r="C379" s="95">
        <v>9699.18</v>
      </c>
      <c r="D379" s="95">
        <v>9699.18</v>
      </c>
      <c r="E379" s="579">
        <v>41527</v>
      </c>
      <c r="F379" s="445" t="s">
        <v>80</v>
      </c>
      <c r="G379" s="445" t="s">
        <v>80</v>
      </c>
      <c r="H379" s="75" t="s">
        <v>3394</v>
      </c>
    </row>
    <row r="380" spans="1:8" ht="39" x14ac:dyDescent="0.25">
      <c r="A380" s="28">
        <v>24</v>
      </c>
      <c r="B380" s="235" t="s">
        <v>5281</v>
      </c>
      <c r="C380" s="287">
        <v>26516</v>
      </c>
      <c r="D380" s="287">
        <v>26516</v>
      </c>
      <c r="E380" s="529">
        <v>41486</v>
      </c>
      <c r="F380" s="496" t="s">
        <v>5282</v>
      </c>
      <c r="G380" s="445" t="s">
        <v>80</v>
      </c>
      <c r="H380" s="75" t="s">
        <v>3446</v>
      </c>
    </row>
    <row r="381" spans="1:8" ht="26.25" x14ac:dyDescent="0.25">
      <c r="A381" s="28">
        <v>25</v>
      </c>
      <c r="B381" s="235" t="s">
        <v>5283</v>
      </c>
      <c r="C381" s="614">
        <v>19033</v>
      </c>
      <c r="D381" s="614">
        <v>19033</v>
      </c>
      <c r="E381" s="663">
        <v>41543</v>
      </c>
      <c r="F381" s="67"/>
      <c r="G381" s="445" t="s">
        <v>80</v>
      </c>
      <c r="H381" s="75" t="s">
        <v>3446</v>
      </c>
    </row>
    <row r="382" spans="1:8" ht="26.25" x14ac:dyDescent="0.25">
      <c r="A382" s="28">
        <v>26</v>
      </c>
      <c r="B382" s="386" t="s">
        <v>5284</v>
      </c>
      <c r="C382" s="274">
        <v>19000</v>
      </c>
      <c r="D382" s="274">
        <v>19000</v>
      </c>
      <c r="E382" s="210" t="s">
        <v>5285</v>
      </c>
      <c r="F382" s="67"/>
      <c r="G382" s="445" t="s">
        <v>80</v>
      </c>
      <c r="H382" s="75" t="s">
        <v>3446</v>
      </c>
    </row>
    <row r="383" spans="1:8" ht="26.25" x14ac:dyDescent="0.25">
      <c r="A383" s="28">
        <v>27</v>
      </c>
      <c r="B383" s="386" t="s">
        <v>5286</v>
      </c>
      <c r="C383" s="274">
        <v>20000</v>
      </c>
      <c r="D383" s="274">
        <v>20000</v>
      </c>
      <c r="E383" s="210" t="s">
        <v>3454</v>
      </c>
      <c r="F383" s="62"/>
      <c r="G383" s="445" t="s">
        <v>80</v>
      </c>
      <c r="H383" s="75" t="s">
        <v>3446</v>
      </c>
    </row>
    <row r="384" spans="1:8" ht="26.25" x14ac:dyDescent="0.25">
      <c r="A384" s="28">
        <v>28</v>
      </c>
      <c r="B384" s="235" t="s">
        <v>5283</v>
      </c>
      <c r="C384" s="88">
        <v>20400</v>
      </c>
      <c r="D384" s="88">
        <v>20400</v>
      </c>
      <c r="E384" s="664">
        <v>41590</v>
      </c>
      <c r="F384" s="62"/>
      <c r="G384" s="445" t="s">
        <v>80</v>
      </c>
      <c r="H384" s="75" t="s">
        <v>3446</v>
      </c>
    </row>
    <row r="385" spans="1:8" ht="26.25" x14ac:dyDescent="0.25">
      <c r="A385" s="28">
        <v>29</v>
      </c>
      <c r="B385" s="207" t="s">
        <v>4896</v>
      </c>
      <c r="C385" s="88">
        <v>17000</v>
      </c>
      <c r="D385" s="88">
        <v>17000</v>
      </c>
      <c r="E385" s="665">
        <v>41873</v>
      </c>
      <c r="F385" s="62"/>
      <c r="G385" s="445" t="s">
        <v>80</v>
      </c>
      <c r="H385" s="173" t="s">
        <v>3465</v>
      </c>
    </row>
    <row r="386" spans="1:8" ht="26.25" x14ac:dyDescent="0.25">
      <c r="A386" s="28">
        <v>30</v>
      </c>
      <c r="B386" s="235" t="s">
        <v>5287</v>
      </c>
      <c r="C386" s="88">
        <v>17116</v>
      </c>
      <c r="D386" s="88">
        <v>17116</v>
      </c>
      <c r="E386" s="665">
        <v>41901</v>
      </c>
      <c r="F386" s="62"/>
      <c r="G386" s="445" t="s">
        <v>80</v>
      </c>
      <c r="H386" s="173" t="s">
        <v>3465</v>
      </c>
    </row>
    <row r="387" spans="1:8" ht="26.25" x14ac:dyDescent="0.25">
      <c r="A387" s="28">
        <v>31</v>
      </c>
      <c r="B387" s="386" t="s">
        <v>5288</v>
      </c>
      <c r="C387" s="88">
        <v>19965</v>
      </c>
      <c r="D387" s="88">
        <v>19965</v>
      </c>
      <c r="E387" s="665">
        <v>42145</v>
      </c>
      <c r="F387" s="62"/>
      <c r="G387" s="445" t="s">
        <v>80</v>
      </c>
      <c r="H387" s="75" t="s">
        <v>3446</v>
      </c>
    </row>
    <row r="388" spans="1:8" ht="26.25" x14ac:dyDescent="0.25">
      <c r="A388" s="28">
        <v>33</v>
      </c>
      <c r="B388" s="90" t="s">
        <v>5290</v>
      </c>
      <c r="C388" s="578">
        <v>15600</v>
      </c>
      <c r="D388" s="578">
        <v>15600</v>
      </c>
      <c r="E388" s="579">
        <v>41621</v>
      </c>
      <c r="F388" s="62"/>
      <c r="G388" s="445" t="s">
        <v>80</v>
      </c>
      <c r="H388" s="75" t="s">
        <v>3478</v>
      </c>
    </row>
    <row r="389" spans="1:8" ht="26.25" x14ac:dyDescent="0.25">
      <c r="A389" s="28">
        <v>34</v>
      </c>
      <c r="B389" s="90" t="s">
        <v>5291</v>
      </c>
      <c r="C389" s="578">
        <v>17000</v>
      </c>
      <c r="D389" s="578">
        <v>17000</v>
      </c>
      <c r="E389" s="579">
        <v>41821</v>
      </c>
      <c r="F389" s="62"/>
      <c r="G389" s="445" t="s">
        <v>80</v>
      </c>
      <c r="H389" s="75" t="s">
        <v>3478</v>
      </c>
    </row>
    <row r="390" spans="1:8" ht="26.25" x14ac:dyDescent="0.25">
      <c r="A390" s="28">
        <v>35</v>
      </c>
      <c r="B390" s="90" t="s">
        <v>5292</v>
      </c>
      <c r="C390" s="578">
        <v>18583</v>
      </c>
      <c r="D390" s="578">
        <v>18583</v>
      </c>
      <c r="E390" s="579">
        <v>41542</v>
      </c>
      <c r="F390" s="62"/>
      <c r="G390" s="445" t="s">
        <v>80</v>
      </c>
      <c r="H390" s="75" t="s">
        <v>3478</v>
      </c>
    </row>
    <row r="391" spans="1:8" ht="26.25" x14ac:dyDescent="0.25">
      <c r="A391" s="28">
        <v>36</v>
      </c>
      <c r="B391" s="90" t="s">
        <v>5293</v>
      </c>
      <c r="C391" s="578">
        <v>6700</v>
      </c>
      <c r="D391" s="578">
        <v>6700</v>
      </c>
      <c r="E391" s="579">
        <v>41943</v>
      </c>
      <c r="F391" s="62"/>
      <c r="G391" s="445" t="s">
        <v>80</v>
      </c>
      <c r="H391" s="75" t="s">
        <v>3478</v>
      </c>
    </row>
    <row r="392" spans="1:8" ht="26.25" x14ac:dyDescent="0.25">
      <c r="A392" s="28">
        <v>37</v>
      </c>
      <c r="B392" s="90" t="s">
        <v>5294</v>
      </c>
      <c r="C392" s="578">
        <v>9200</v>
      </c>
      <c r="D392" s="578">
        <v>9200</v>
      </c>
      <c r="E392" s="579">
        <v>42152</v>
      </c>
      <c r="F392" s="62"/>
      <c r="G392" s="445" t="s">
        <v>80</v>
      </c>
      <c r="H392" s="75" t="s">
        <v>3478</v>
      </c>
    </row>
    <row r="393" spans="1:8" ht="26.25" x14ac:dyDescent="0.25">
      <c r="A393" s="28">
        <v>38</v>
      </c>
      <c r="B393" s="90" t="s">
        <v>2812</v>
      </c>
      <c r="C393" s="578">
        <v>40950</v>
      </c>
      <c r="D393" s="578">
        <v>40950</v>
      </c>
      <c r="E393" s="579">
        <v>39813</v>
      </c>
      <c r="F393" s="62"/>
      <c r="G393" s="445" t="s">
        <v>80</v>
      </c>
      <c r="H393" s="75" t="s">
        <v>3478</v>
      </c>
    </row>
    <row r="394" spans="1:8" ht="26.25" x14ac:dyDescent="0.25">
      <c r="A394" s="28">
        <v>39</v>
      </c>
      <c r="B394" s="90" t="s">
        <v>5011</v>
      </c>
      <c r="C394" s="578">
        <v>29220</v>
      </c>
      <c r="D394" s="578">
        <v>29220</v>
      </c>
      <c r="E394" s="579">
        <v>40175</v>
      </c>
      <c r="F394" s="62"/>
      <c r="G394" s="445" t="s">
        <v>80</v>
      </c>
      <c r="H394" s="75" t="s">
        <v>3478</v>
      </c>
    </row>
    <row r="395" spans="1:8" ht="26.25" x14ac:dyDescent="0.25">
      <c r="A395" s="28">
        <v>40</v>
      </c>
      <c r="B395" s="90" t="s">
        <v>4894</v>
      </c>
      <c r="C395" s="578">
        <v>26500</v>
      </c>
      <c r="D395" s="578">
        <v>26500</v>
      </c>
      <c r="E395" s="579">
        <v>40175</v>
      </c>
      <c r="F395" s="62"/>
      <c r="G395" s="445" t="s">
        <v>80</v>
      </c>
      <c r="H395" s="75" t="s">
        <v>3478</v>
      </c>
    </row>
    <row r="396" spans="1:8" ht="26.25" x14ac:dyDescent="0.25">
      <c r="A396" s="28">
        <v>41</v>
      </c>
      <c r="B396" s="90" t="s">
        <v>5295</v>
      </c>
      <c r="C396" s="578">
        <v>17625.04</v>
      </c>
      <c r="D396" s="578">
        <v>17625.04</v>
      </c>
      <c r="E396" s="579">
        <v>38504</v>
      </c>
      <c r="F396" s="62"/>
      <c r="G396" s="445" t="s">
        <v>80</v>
      </c>
      <c r="H396" s="75" t="s">
        <v>3478</v>
      </c>
    </row>
    <row r="397" spans="1:8" ht="26.25" x14ac:dyDescent="0.25">
      <c r="A397" s="28">
        <v>42</v>
      </c>
      <c r="B397" s="90" t="s">
        <v>5296</v>
      </c>
      <c r="C397" s="578">
        <v>29992.48</v>
      </c>
      <c r="D397" s="578">
        <v>29992.48</v>
      </c>
      <c r="E397" s="579">
        <v>38338</v>
      </c>
      <c r="F397" s="62"/>
      <c r="G397" s="445" t="s">
        <v>80</v>
      </c>
      <c r="H397" s="75" t="s">
        <v>3478</v>
      </c>
    </row>
    <row r="398" spans="1:8" ht="26.25" x14ac:dyDescent="0.25">
      <c r="A398" s="28">
        <v>43</v>
      </c>
      <c r="B398" s="90" t="s">
        <v>4912</v>
      </c>
      <c r="C398" s="578">
        <v>18055</v>
      </c>
      <c r="D398" s="578">
        <v>18055</v>
      </c>
      <c r="E398" s="579">
        <v>40466</v>
      </c>
      <c r="F398" s="62"/>
      <c r="G398" s="445" t="s">
        <v>80</v>
      </c>
      <c r="H398" s="75" t="s">
        <v>3478</v>
      </c>
    </row>
    <row r="399" spans="1:8" ht="26.25" x14ac:dyDescent="0.25">
      <c r="A399" s="28">
        <v>45</v>
      </c>
      <c r="B399" s="90" t="s">
        <v>5297</v>
      </c>
      <c r="C399" s="578">
        <v>7500</v>
      </c>
      <c r="D399" s="578">
        <v>7500</v>
      </c>
      <c r="E399" s="579">
        <v>42242</v>
      </c>
      <c r="F399" s="62"/>
      <c r="G399" s="445" t="s">
        <v>80</v>
      </c>
      <c r="H399" s="75" t="s">
        <v>3478</v>
      </c>
    </row>
    <row r="400" spans="1:8" ht="39" x14ac:dyDescent="0.25">
      <c r="A400" s="28">
        <v>46</v>
      </c>
      <c r="B400" s="666" t="s">
        <v>5224</v>
      </c>
      <c r="C400" s="667">
        <v>5600</v>
      </c>
      <c r="D400" s="667">
        <v>5600</v>
      </c>
      <c r="E400" s="668" t="s">
        <v>5298</v>
      </c>
      <c r="F400" s="173" t="s">
        <v>5299</v>
      </c>
      <c r="G400" s="593" t="s">
        <v>2116</v>
      </c>
      <c r="H400" s="75" t="s">
        <v>3496</v>
      </c>
    </row>
    <row r="401" spans="1:8" ht="26.25" x14ac:dyDescent="0.25">
      <c r="A401" s="28">
        <v>47</v>
      </c>
      <c r="B401" s="666" t="s">
        <v>5223</v>
      </c>
      <c r="C401" s="667">
        <v>17940</v>
      </c>
      <c r="D401" s="667">
        <v>17940</v>
      </c>
      <c r="E401" s="668" t="s">
        <v>5298</v>
      </c>
      <c r="F401" s="593" t="s">
        <v>2116</v>
      </c>
      <c r="G401" s="593" t="s">
        <v>2116</v>
      </c>
      <c r="H401" s="75" t="s">
        <v>3496</v>
      </c>
    </row>
    <row r="402" spans="1:8" ht="39" x14ac:dyDescent="0.25">
      <c r="A402" s="28">
        <v>48</v>
      </c>
      <c r="B402" s="196" t="s">
        <v>5011</v>
      </c>
      <c r="C402" s="127">
        <v>29220</v>
      </c>
      <c r="D402" s="127">
        <v>18871.32</v>
      </c>
      <c r="E402" s="128" t="s">
        <v>5300</v>
      </c>
      <c r="F402" s="11" t="s">
        <v>5301</v>
      </c>
      <c r="G402" s="593" t="s">
        <v>2116</v>
      </c>
      <c r="H402" s="195" t="s">
        <v>3478</v>
      </c>
    </row>
    <row r="403" spans="1:8" ht="26.25" x14ac:dyDescent="0.25">
      <c r="A403" s="28">
        <v>49</v>
      </c>
      <c r="B403" s="196" t="s">
        <v>4894</v>
      </c>
      <c r="C403" s="127">
        <v>26500</v>
      </c>
      <c r="D403" s="127">
        <v>17114.59</v>
      </c>
      <c r="E403" s="128" t="s">
        <v>5300</v>
      </c>
      <c r="F403" s="12" t="s">
        <v>80</v>
      </c>
      <c r="G403" s="12" t="s">
        <v>80</v>
      </c>
      <c r="H403" s="195" t="s">
        <v>3478</v>
      </c>
    </row>
    <row r="404" spans="1:8" ht="39.75" customHeight="1" x14ac:dyDescent="0.25">
      <c r="A404" s="28">
        <v>50</v>
      </c>
      <c r="B404" s="235" t="s">
        <v>5254</v>
      </c>
      <c r="C404" s="95">
        <v>18583</v>
      </c>
      <c r="D404" s="95">
        <v>18583</v>
      </c>
      <c r="E404" s="579">
        <v>41527</v>
      </c>
      <c r="F404" s="11" t="s">
        <v>3536</v>
      </c>
      <c r="G404" s="445" t="s">
        <v>80</v>
      </c>
      <c r="H404" s="75" t="s">
        <v>3496</v>
      </c>
    </row>
    <row r="405" spans="1:8" ht="38.25" x14ac:dyDescent="0.25">
      <c r="A405" s="28">
        <v>51</v>
      </c>
      <c r="B405" s="322" t="s">
        <v>5302</v>
      </c>
      <c r="C405" s="95">
        <v>15600</v>
      </c>
      <c r="D405" s="669">
        <v>15600</v>
      </c>
      <c r="E405" s="579">
        <v>41600</v>
      </c>
      <c r="F405" s="445" t="s">
        <v>80</v>
      </c>
      <c r="G405" s="445" t="s">
        <v>80</v>
      </c>
      <c r="H405" s="75" t="s">
        <v>3496</v>
      </c>
    </row>
    <row r="406" spans="1:8" ht="26.25" x14ac:dyDescent="0.25">
      <c r="A406" s="28">
        <v>53</v>
      </c>
      <c r="B406" s="478" t="s">
        <v>5304</v>
      </c>
      <c r="C406" s="670">
        <v>17000</v>
      </c>
      <c r="D406" s="669">
        <v>17000</v>
      </c>
      <c r="E406" s="579">
        <v>41821</v>
      </c>
      <c r="F406" s="445" t="s">
        <v>80</v>
      </c>
      <c r="G406" s="445" t="s">
        <v>80</v>
      </c>
      <c r="H406" s="75" t="s">
        <v>3496</v>
      </c>
    </row>
    <row r="407" spans="1:8" ht="26.25" x14ac:dyDescent="0.25">
      <c r="A407" s="28">
        <v>54</v>
      </c>
      <c r="B407" s="478" t="s">
        <v>5305</v>
      </c>
      <c r="C407" s="670">
        <v>6700</v>
      </c>
      <c r="D407" s="669">
        <v>6700</v>
      </c>
      <c r="E407" s="579">
        <v>41943</v>
      </c>
      <c r="F407" s="445" t="s">
        <v>80</v>
      </c>
      <c r="G407" s="445" t="s">
        <v>80</v>
      </c>
      <c r="H407" s="75" t="s">
        <v>3496</v>
      </c>
    </row>
    <row r="408" spans="1:8" ht="26.25" x14ac:dyDescent="0.25">
      <c r="A408" s="28">
        <v>55</v>
      </c>
      <c r="B408" s="386" t="s">
        <v>5306</v>
      </c>
      <c r="C408" s="274">
        <v>9200</v>
      </c>
      <c r="D408" s="274">
        <v>9200</v>
      </c>
      <c r="E408" s="210" t="s">
        <v>3291</v>
      </c>
      <c r="F408" s="445" t="s">
        <v>80</v>
      </c>
      <c r="G408" s="445" t="s">
        <v>80</v>
      </c>
      <c r="H408" s="75" t="s">
        <v>3496</v>
      </c>
    </row>
    <row r="409" spans="1:8" ht="26.25" x14ac:dyDescent="0.25">
      <c r="A409" s="28">
        <v>56</v>
      </c>
      <c r="B409" s="386" t="s">
        <v>5297</v>
      </c>
      <c r="C409" s="274">
        <v>7500</v>
      </c>
      <c r="D409" s="274">
        <v>7500</v>
      </c>
      <c r="E409" s="210" t="s">
        <v>3533</v>
      </c>
      <c r="F409" s="445" t="s">
        <v>80</v>
      </c>
      <c r="G409" s="445" t="s">
        <v>80</v>
      </c>
      <c r="H409" s="75" t="s">
        <v>3496</v>
      </c>
    </row>
    <row r="410" spans="1:8" ht="26.25" x14ac:dyDescent="0.25">
      <c r="A410" s="28">
        <v>57</v>
      </c>
      <c r="B410" s="196" t="s">
        <v>4912</v>
      </c>
      <c r="C410" s="223">
        <v>42369.73</v>
      </c>
      <c r="D410" s="223">
        <v>42369.73</v>
      </c>
      <c r="E410" s="224" t="s">
        <v>4259</v>
      </c>
      <c r="F410" s="445" t="s">
        <v>80</v>
      </c>
      <c r="G410" s="445" t="s">
        <v>80</v>
      </c>
      <c r="H410" s="75" t="s">
        <v>3496</v>
      </c>
    </row>
    <row r="411" spans="1:8" ht="26.25" x14ac:dyDescent="0.25">
      <c r="A411" s="28">
        <v>58</v>
      </c>
      <c r="B411" s="196" t="s">
        <v>5307</v>
      </c>
      <c r="C411" s="223">
        <v>29112</v>
      </c>
      <c r="D411" s="223">
        <v>25068.77</v>
      </c>
      <c r="E411" s="224" t="s">
        <v>5308</v>
      </c>
      <c r="F411" s="445" t="s">
        <v>80</v>
      </c>
      <c r="G411" s="443" t="s">
        <v>80</v>
      </c>
      <c r="H411" s="75" t="s">
        <v>3496</v>
      </c>
    </row>
    <row r="412" spans="1:8" ht="26.25" x14ac:dyDescent="0.25">
      <c r="A412" s="28">
        <v>59</v>
      </c>
      <c r="B412" s="196" t="s">
        <v>5309</v>
      </c>
      <c r="C412" s="223">
        <v>28428</v>
      </c>
      <c r="D412" s="223">
        <v>11845.05</v>
      </c>
      <c r="E412" s="224" t="s">
        <v>4897</v>
      </c>
      <c r="F412" s="445" t="s">
        <v>80</v>
      </c>
      <c r="G412" s="443" t="s">
        <v>80</v>
      </c>
      <c r="H412" s="75" t="s">
        <v>3496</v>
      </c>
    </row>
    <row r="413" spans="1:8" ht="26.25" x14ac:dyDescent="0.25">
      <c r="A413" s="28">
        <v>60</v>
      </c>
      <c r="B413" s="196" t="s">
        <v>4906</v>
      </c>
      <c r="C413" s="223">
        <v>8395.52</v>
      </c>
      <c r="D413" s="223">
        <v>8395.52</v>
      </c>
      <c r="E413" s="224" t="s">
        <v>1986</v>
      </c>
      <c r="F413" s="445" t="s">
        <v>80</v>
      </c>
      <c r="G413" s="443" t="s">
        <v>80</v>
      </c>
      <c r="H413" s="75" t="s">
        <v>3496</v>
      </c>
    </row>
    <row r="414" spans="1:8" ht="26.25" x14ac:dyDescent="0.25">
      <c r="A414" s="28">
        <v>61</v>
      </c>
      <c r="B414" s="208" t="s">
        <v>5310</v>
      </c>
      <c r="C414" s="274">
        <v>5000</v>
      </c>
      <c r="D414" s="274">
        <v>5000</v>
      </c>
      <c r="E414" s="210" t="s">
        <v>5311</v>
      </c>
      <c r="F414" s="445" t="s">
        <v>80</v>
      </c>
      <c r="G414" s="445" t="s">
        <v>80</v>
      </c>
      <c r="H414" s="75" t="s">
        <v>3496</v>
      </c>
    </row>
    <row r="415" spans="1:8" ht="26.25" x14ac:dyDescent="0.25">
      <c r="A415" s="28">
        <v>62</v>
      </c>
      <c r="B415" s="208" t="s">
        <v>5295</v>
      </c>
      <c r="C415" s="274">
        <v>20919.439999999999</v>
      </c>
      <c r="D415" s="274">
        <v>20919.439999999999</v>
      </c>
      <c r="E415" s="211">
        <v>38261</v>
      </c>
      <c r="F415" s="445" t="s">
        <v>80</v>
      </c>
      <c r="G415" s="445" t="s">
        <v>80</v>
      </c>
      <c r="H415" s="75" t="s">
        <v>3496</v>
      </c>
    </row>
    <row r="416" spans="1:8" ht="26.25" x14ac:dyDescent="0.25">
      <c r="A416" s="28">
        <v>63</v>
      </c>
      <c r="B416" s="208" t="s">
        <v>5296</v>
      </c>
      <c r="C416" s="274">
        <v>31865.82</v>
      </c>
      <c r="D416" s="274">
        <v>31865.82</v>
      </c>
      <c r="E416" s="210" t="s">
        <v>5312</v>
      </c>
      <c r="F416" s="445" t="s">
        <v>80</v>
      </c>
      <c r="G416" s="445" t="s">
        <v>80</v>
      </c>
      <c r="H416" s="75" t="s">
        <v>3496</v>
      </c>
    </row>
    <row r="417" spans="1:8" ht="26.25" x14ac:dyDescent="0.25">
      <c r="A417" s="28">
        <v>64</v>
      </c>
      <c r="B417" s="468" t="s">
        <v>5313</v>
      </c>
      <c r="C417" s="671">
        <v>18583</v>
      </c>
      <c r="D417" s="671">
        <v>18583</v>
      </c>
      <c r="E417" s="672">
        <v>41527</v>
      </c>
      <c r="F417" s="445" t="s">
        <v>80</v>
      </c>
      <c r="G417" s="373" t="s">
        <v>80</v>
      </c>
      <c r="H417" s="75" t="s">
        <v>3496</v>
      </c>
    </row>
    <row r="418" spans="1:8" ht="26.25" x14ac:dyDescent="0.25">
      <c r="A418" s="28">
        <v>65</v>
      </c>
      <c r="B418" s="468" t="s">
        <v>5314</v>
      </c>
      <c r="C418" s="671">
        <v>9699.18</v>
      </c>
      <c r="D418" s="671">
        <v>9699.18</v>
      </c>
      <c r="E418" s="672">
        <v>41527</v>
      </c>
      <c r="F418" s="445" t="s">
        <v>80</v>
      </c>
      <c r="G418" s="373" t="s">
        <v>80</v>
      </c>
      <c r="H418" s="75" t="s">
        <v>3496</v>
      </c>
    </row>
    <row r="419" spans="1:8" ht="26.25" x14ac:dyDescent="0.25">
      <c r="A419" s="28">
        <v>66</v>
      </c>
      <c r="B419" s="386" t="s">
        <v>5251</v>
      </c>
      <c r="C419" s="367">
        <v>9348</v>
      </c>
      <c r="D419" s="274">
        <v>9348</v>
      </c>
      <c r="E419" s="210" t="s">
        <v>5315</v>
      </c>
      <c r="F419" s="445" t="s">
        <v>80</v>
      </c>
      <c r="G419" s="373" t="s">
        <v>80</v>
      </c>
      <c r="H419" s="75" t="s">
        <v>3496</v>
      </c>
    </row>
    <row r="420" spans="1:8" ht="26.25" x14ac:dyDescent="0.25">
      <c r="A420" s="28">
        <v>67</v>
      </c>
      <c r="B420" s="235" t="s">
        <v>5316</v>
      </c>
      <c r="C420" s="95">
        <v>17000</v>
      </c>
      <c r="D420" s="95">
        <v>17000</v>
      </c>
      <c r="E420" s="579">
        <v>41740</v>
      </c>
      <c r="F420" s="445" t="s">
        <v>80</v>
      </c>
      <c r="G420" s="373" t="s">
        <v>80</v>
      </c>
      <c r="H420" s="75" t="s">
        <v>3496</v>
      </c>
    </row>
    <row r="421" spans="1:8" ht="26.25" x14ac:dyDescent="0.25">
      <c r="A421" s="28">
        <v>68</v>
      </c>
      <c r="B421" s="235" t="s">
        <v>4894</v>
      </c>
      <c r="C421" s="95">
        <v>14900</v>
      </c>
      <c r="D421" s="95">
        <v>14900</v>
      </c>
      <c r="E421" s="579">
        <v>41820</v>
      </c>
      <c r="F421" s="445" t="s">
        <v>80</v>
      </c>
      <c r="G421" s="373" t="s">
        <v>80</v>
      </c>
      <c r="H421" s="75" t="s">
        <v>3496</v>
      </c>
    </row>
    <row r="422" spans="1:8" ht="26.25" x14ac:dyDescent="0.25">
      <c r="A422" s="28">
        <v>69</v>
      </c>
      <c r="B422" s="386" t="s">
        <v>5317</v>
      </c>
      <c r="C422" s="274">
        <v>24485</v>
      </c>
      <c r="D422" s="274">
        <v>24485</v>
      </c>
      <c r="E422" s="210" t="s">
        <v>5318</v>
      </c>
      <c r="F422" s="445" t="s">
        <v>80</v>
      </c>
      <c r="G422" s="373" t="s">
        <v>80</v>
      </c>
      <c r="H422" s="75" t="s">
        <v>3496</v>
      </c>
    </row>
    <row r="423" spans="1:8" ht="26.25" x14ac:dyDescent="0.25">
      <c r="A423" s="28">
        <v>70</v>
      </c>
      <c r="B423" s="386" t="s">
        <v>4894</v>
      </c>
      <c r="C423" s="274">
        <v>14700</v>
      </c>
      <c r="D423" s="274">
        <v>14700</v>
      </c>
      <c r="E423" s="211">
        <v>41536</v>
      </c>
      <c r="F423" s="445" t="s">
        <v>80</v>
      </c>
      <c r="G423" s="373" t="s">
        <v>80</v>
      </c>
      <c r="H423" s="75" t="s">
        <v>3496</v>
      </c>
    </row>
    <row r="424" spans="1:8" ht="26.25" x14ac:dyDescent="0.25">
      <c r="A424" s="28">
        <v>71</v>
      </c>
      <c r="B424" s="386" t="s">
        <v>4912</v>
      </c>
      <c r="C424" s="274">
        <v>15796</v>
      </c>
      <c r="D424" s="274">
        <v>15796</v>
      </c>
      <c r="E424" s="211">
        <v>41577</v>
      </c>
      <c r="F424" s="445" t="s">
        <v>80</v>
      </c>
      <c r="G424" s="373" t="s">
        <v>80</v>
      </c>
      <c r="H424" s="75" t="s">
        <v>3496</v>
      </c>
    </row>
    <row r="425" spans="1:8" ht="39" x14ac:dyDescent="0.25">
      <c r="A425" s="28">
        <v>72</v>
      </c>
      <c r="B425" s="296" t="s">
        <v>5319</v>
      </c>
      <c r="C425" s="307">
        <v>20498</v>
      </c>
      <c r="D425" s="307">
        <v>20498</v>
      </c>
      <c r="E425" s="378" t="s">
        <v>2949</v>
      </c>
      <c r="F425" s="496" t="s">
        <v>5320</v>
      </c>
      <c r="G425" s="373" t="s">
        <v>80</v>
      </c>
      <c r="H425" s="195" t="s">
        <v>3556</v>
      </c>
    </row>
    <row r="426" spans="1:8" ht="39" x14ac:dyDescent="0.25">
      <c r="A426" s="28">
        <v>73</v>
      </c>
      <c r="B426" s="296" t="s">
        <v>5239</v>
      </c>
      <c r="C426" s="307">
        <v>25508</v>
      </c>
      <c r="D426" s="307">
        <v>25508</v>
      </c>
      <c r="E426" s="378" t="s">
        <v>2949</v>
      </c>
      <c r="F426" s="496" t="s">
        <v>5321</v>
      </c>
      <c r="G426" s="373" t="s">
        <v>80</v>
      </c>
      <c r="H426" s="195" t="s">
        <v>3556</v>
      </c>
    </row>
    <row r="427" spans="1:8" x14ac:dyDescent="0.25">
      <c r="A427" s="28">
        <v>74</v>
      </c>
      <c r="B427" s="234" t="s">
        <v>3372</v>
      </c>
      <c r="C427" s="441">
        <v>22760</v>
      </c>
      <c r="D427" s="441">
        <v>22760</v>
      </c>
      <c r="E427" s="442" t="s">
        <v>3373</v>
      </c>
      <c r="F427" s="16"/>
      <c r="G427" s="443" t="s">
        <v>80</v>
      </c>
      <c r="H427" s="195" t="s">
        <v>3364</v>
      </c>
    </row>
    <row r="428" spans="1:8" x14ac:dyDescent="0.25">
      <c r="A428" s="28">
        <v>75</v>
      </c>
      <c r="B428" s="234" t="s">
        <v>3374</v>
      </c>
      <c r="C428" s="441">
        <v>26770</v>
      </c>
      <c r="D428" s="441">
        <v>26770</v>
      </c>
      <c r="E428" s="442" t="s">
        <v>3375</v>
      </c>
      <c r="F428" s="16"/>
      <c r="G428" s="443" t="s">
        <v>80</v>
      </c>
      <c r="H428" s="195" t="s">
        <v>3364</v>
      </c>
    </row>
    <row r="429" spans="1:8" x14ac:dyDescent="0.25">
      <c r="A429" s="28">
        <v>76</v>
      </c>
      <c r="B429" s="207" t="s">
        <v>2812</v>
      </c>
      <c r="C429" s="345">
        <v>24199</v>
      </c>
      <c r="D429" s="345">
        <v>24199</v>
      </c>
      <c r="E429" s="444" t="s">
        <v>3398</v>
      </c>
      <c r="F429" s="151"/>
      <c r="G429" s="445" t="s">
        <v>80</v>
      </c>
      <c r="H429" s="432" t="s">
        <v>3394</v>
      </c>
    </row>
    <row r="430" spans="1:8" x14ac:dyDescent="0.25">
      <c r="A430" s="28">
        <v>77</v>
      </c>
      <c r="B430" s="235" t="s">
        <v>3440</v>
      </c>
      <c r="C430" s="236">
        <v>34500</v>
      </c>
      <c r="D430" s="236">
        <v>34500</v>
      </c>
      <c r="E430" s="237">
        <v>39797</v>
      </c>
      <c r="F430" s="446"/>
      <c r="G430" s="445" t="s">
        <v>80</v>
      </c>
      <c r="H430" s="432" t="s">
        <v>3394</v>
      </c>
    </row>
    <row r="431" spans="1:8" ht="26.25" x14ac:dyDescent="0.25">
      <c r="A431" s="28">
        <v>78</v>
      </c>
      <c r="B431" s="207" t="s">
        <v>3459</v>
      </c>
      <c r="C431" s="345">
        <v>24122</v>
      </c>
      <c r="D431" s="345">
        <v>24122</v>
      </c>
      <c r="E431" s="430">
        <v>41547</v>
      </c>
      <c r="F431" s="75"/>
      <c r="G431" s="445" t="s">
        <v>80</v>
      </c>
      <c r="H431" s="75" t="s">
        <v>3446</v>
      </c>
    </row>
    <row r="432" spans="1:8" x14ac:dyDescent="0.25">
      <c r="A432" s="28"/>
      <c r="B432" s="673" t="s">
        <v>115</v>
      </c>
      <c r="C432" s="31">
        <f>SUM(C360:C431)</f>
        <v>1285397.26</v>
      </c>
      <c r="D432" s="31">
        <f>SUM(D360:D431)</f>
        <v>1245036.99</v>
      </c>
      <c r="E432" s="103"/>
      <c r="F432" s="103"/>
      <c r="G432" s="103"/>
      <c r="H432" s="103"/>
    </row>
    <row r="433" spans="1:8" x14ac:dyDescent="0.25">
      <c r="A433" s="834" t="s">
        <v>5686</v>
      </c>
      <c r="B433" s="838"/>
      <c r="C433" s="838"/>
      <c r="D433" s="838"/>
      <c r="E433" s="838"/>
      <c r="F433" s="838"/>
      <c r="G433" s="838"/>
      <c r="H433" s="839"/>
    </row>
    <row r="434" spans="1:8" ht="25.5" x14ac:dyDescent="0.25">
      <c r="A434" s="28">
        <v>1</v>
      </c>
      <c r="B434" s="470" t="s">
        <v>5322</v>
      </c>
      <c r="C434" s="77">
        <v>384242.16</v>
      </c>
      <c r="D434" s="646">
        <v>384242.16</v>
      </c>
      <c r="E434" s="153">
        <v>38718</v>
      </c>
      <c r="F434" s="37" t="s">
        <v>5323</v>
      </c>
      <c r="G434" s="37" t="s">
        <v>441</v>
      </c>
      <c r="H434" s="577" t="s">
        <v>3560</v>
      </c>
    </row>
    <row r="435" spans="1:8" ht="25.5" x14ac:dyDescent="0.25">
      <c r="A435" s="28">
        <v>2</v>
      </c>
      <c r="B435" s="470" t="s">
        <v>5296</v>
      </c>
      <c r="C435" s="77">
        <v>27850.16</v>
      </c>
      <c r="D435" s="646">
        <v>27850.16</v>
      </c>
      <c r="E435" s="153">
        <v>38961</v>
      </c>
      <c r="F435" s="37" t="s">
        <v>5323</v>
      </c>
      <c r="G435" s="583" t="s">
        <v>2116</v>
      </c>
      <c r="H435" s="577" t="s">
        <v>3560</v>
      </c>
    </row>
    <row r="436" spans="1:8" ht="25.5" x14ac:dyDescent="0.25">
      <c r="A436" s="28">
        <v>3</v>
      </c>
      <c r="B436" s="470" t="s">
        <v>5295</v>
      </c>
      <c r="C436" s="77">
        <v>17130.88</v>
      </c>
      <c r="D436" s="646">
        <v>17130.88</v>
      </c>
      <c r="E436" s="153">
        <v>36039</v>
      </c>
      <c r="F436" s="583" t="s">
        <v>2116</v>
      </c>
      <c r="G436" s="583" t="s">
        <v>2116</v>
      </c>
      <c r="H436" s="577" t="s">
        <v>3560</v>
      </c>
    </row>
    <row r="437" spans="1:8" ht="25.5" x14ac:dyDescent="0.25">
      <c r="A437" s="28">
        <v>4</v>
      </c>
      <c r="B437" s="470" t="s">
        <v>5325</v>
      </c>
      <c r="C437" s="77">
        <v>7795.84</v>
      </c>
      <c r="D437" s="646">
        <v>7795.84</v>
      </c>
      <c r="E437" s="153">
        <v>38718</v>
      </c>
      <c r="F437" s="37"/>
      <c r="G437" s="583" t="s">
        <v>2116</v>
      </c>
      <c r="H437" s="577" t="s">
        <v>3560</v>
      </c>
    </row>
    <row r="438" spans="1:8" ht="25.5" x14ac:dyDescent="0.25">
      <c r="A438" s="28">
        <v>5</v>
      </c>
      <c r="B438" s="470" t="s">
        <v>5326</v>
      </c>
      <c r="C438" s="77">
        <v>26642.720000000001</v>
      </c>
      <c r="D438" s="646">
        <v>26642.720000000001</v>
      </c>
      <c r="E438" s="153">
        <v>36039</v>
      </c>
      <c r="F438" s="37" t="s">
        <v>5323</v>
      </c>
      <c r="G438" s="583" t="s">
        <v>2116</v>
      </c>
      <c r="H438" s="577" t="s">
        <v>3560</v>
      </c>
    </row>
    <row r="439" spans="1:8" ht="25.5" x14ac:dyDescent="0.25">
      <c r="A439" s="28">
        <v>6</v>
      </c>
      <c r="B439" s="470" t="s">
        <v>5327</v>
      </c>
      <c r="C439" s="77">
        <v>51135.76</v>
      </c>
      <c r="D439" s="646">
        <v>51135.76</v>
      </c>
      <c r="E439" s="153">
        <v>36039</v>
      </c>
      <c r="F439" s="583" t="s">
        <v>2116</v>
      </c>
      <c r="G439" s="583" t="s">
        <v>2116</v>
      </c>
      <c r="H439" s="577" t="s">
        <v>3560</v>
      </c>
    </row>
    <row r="440" spans="1:8" ht="25.5" x14ac:dyDescent="0.25">
      <c r="A440" s="28">
        <v>7</v>
      </c>
      <c r="B440" s="470" t="s">
        <v>5328</v>
      </c>
      <c r="C440" s="77">
        <v>17044.560000000001</v>
      </c>
      <c r="D440" s="646">
        <v>17044.560000000001</v>
      </c>
      <c r="E440" s="153">
        <v>36039</v>
      </c>
      <c r="F440" s="583" t="s">
        <v>2116</v>
      </c>
      <c r="G440" s="583" t="s">
        <v>2116</v>
      </c>
      <c r="H440" s="577" t="s">
        <v>3560</v>
      </c>
    </row>
    <row r="441" spans="1:8" ht="25.5" x14ac:dyDescent="0.25">
      <c r="A441" s="28">
        <v>8</v>
      </c>
      <c r="B441" s="470" t="s">
        <v>5329</v>
      </c>
      <c r="C441" s="77">
        <v>18925</v>
      </c>
      <c r="D441" s="646">
        <v>18925</v>
      </c>
      <c r="E441" s="153">
        <v>39113</v>
      </c>
      <c r="F441" s="37"/>
      <c r="G441" s="583" t="s">
        <v>2116</v>
      </c>
      <c r="H441" s="577" t="s">
        <v>3560</v>
      </c>
    </row>
    <row r="442" spans="1:8" ht="25.5" x14ac:dyDescent="0.25">
      <c r="A442" s="28">
        <v>9</v>
      </c>
      <c r="B442" s="470" t="s">
        <v>5330</v>
      </c>
      <c r="C442" s="77">
        <v>32211</v>
      </c>
      <c r="D442" s="646">
        <v>27916.2</v>
      </c>
      <c r="E442" s="153">
        <v>39783</v>
      </c>
      <c r="F442" s="37"/>
      <c r="G442" s="583" t="s">
        <v>2116</v>
      </c>
      <c r="H442" s="577" t="s">
        <v>3560</v>
      </c>
    </row>
    <row r="443" spans="1:8" ht="25.5" x14ac:dyDescent="0.25">
      <c r="A443" s="28">
        <v>10</v>
      </c>
      <c r="B443" s="470" t="s">
        <v>5331</v>
      </c>
      <c r="C443" s="77">
        <v>22656</v>
      </c>
      <c r="D443" s="646">
        <v>19635.2</v>
      </c>
      <c r="E443" s="153">
        <v>39783</v>
      </c>
      <c r="F443" s="37"/>
      <c r="G443" s="583" t="s">
        <v>2116</v>
      </c>
      <c r="H443" s="577" t="s">
        <v>3560</v>
      </c>
    </row>
    <row r="444" spans="1:8" ht="25.5" x14ac:dyDescent="0.25">
      <c r="A444" s="28">
        <v>11</v>
      </c>
      <c r="B444" s="470" t="s">
        <v>5332</v>
      </c>
      <c r="C444" s="77">
        <v>21547</v>
      </c>
      <c r="D444" s="646">
        <v>17596.88</v>
      </c>
      <c r="E444" s="61" t="s">
        <v>5333</v>
      </c>
      <c r="F444" s="37"/>
      <c r="G444" s="583" t="s">
        <v>2116</v>
      </c>
      <c r="H444" s="577" t="s">
        <v>3560</v>
      </c>
    </row>
    <row r="445" spans="1:8" ht="25.5" x14ac:dyDescent="0.25">
      <c r="A445" s="28">
        <v>12</v>
      </c>
      <c r="B445" s="361" t="s">
        <v>5334</v>
      </c>
      <c r="C445" s="372">
        <v>23900</v>
      </c>
      <c r="D445" s="345">
        <v>11949.9</v>
      </c>
      <c r="E445" s="241">
        <v>40477</v>
      </c>
      <c r="F445" s="384"/>
      <c r="G445" s="242" t="s">
        <v>2116</v>
      </c>
      <c r="H445" s="207" t="s">
        <v>3558</v>
      </c>
    </row>
    <row r="446" spans="1:8" ht="25.5" x14ac:dyDescent="0.25">
      <c r="A446" s="28">
        <v>13</v>
      </c>
      <c r="B446" s="361" t="s">
        <v>5249</v>
      </c>
      <c r="C446" s="372">
        <v>36494</v>
      </c>
      <c r="D446" s="345">
        <v>36494</v>
      </c>
      <c r="E446" s="241">
        <v>41400</v>
      </c>
      <c r="F446" s="384"/>
      <c r="G446" s="242" t="s">
        <v>2116</v>
      </c>
      <c r="H446" s="207" t="s">
        <v>3558</v>
      </c>
    </row>
    <row r="447" spans="1:8" ht="25.5" x14ac:dyDescent="0.25">
      <c r="A447" s="28">
        <v>14</v>
      </c>
      <c r="B447" s="361" t="s">
        <v>5335</v>
      </c>
      <c r="C447" s="372">
        <v>5302</v>
      </c>
      <c r="D447" s="345">
        <v>5302</v>
      </c>
      <c r="E447" s="241">
        <v>41332</v>
      </c>
      <c r="F447" s="37" t="s">
        <v>5323</v>
      </c>
      <c r="G447" s="242" t="s">
        <v>2116</v>
      </c>
      <c r="H447" s="207" t="s">
        <v>3558</v>
      </c>
    </row>
    <row r="448" spans="1:8" ht="25.5" x14ac:dyDescent="0.25">
      <c r="A448" s="28">
        <v>15</v>
      </c>
      <c r="B448" s="470" t="s">
        <v>4912</v>
      </c>
      <c r="C448" s="112">
        <v>21489</v>
      </c>
      <c r="D448" s="620">
        <v>21489</v>
      </c>
      <c r="E448" s="204">
        <v>39801</v>
      </c>
      <c r="F448" s="37"/>
      <c r="G448" s="583" t="s">
        <v>2116</v>
      </c>
      <c r="H448" s="577" t="s">
        <v>3565</v>
      </c>
    </row>
    <row r="449" spans="1:8" ht="25.5" x14ac:dyDescent="0.25">
      <c r="A449" s="28">
        <v>16</v>
      </c>
      <c r="B449" s="470" t="s">
        <v>5336</v>
      </c>
      <c r="C449" s="112">
        <v>7380</v>
      </c>
      <c r="D449" s="620">
        <v>7380</v>
      </c>
      <c r="E449" s="204">
        <v>40259</v>
      </c>
      <c r="F449" s="37"/>
      <c r="G449" s="583" t="s">
        <v>2116</v>
      </c>
      <c r="H449" s="577" t="s">
        <v>3565</v>
      </c>
    </row>
    <row r="450" spans="1:8" ht="25.5" x14ac:dyDescent="0.25">
      <c r="A450" s="28">
        <v>17</v>
      </c>
      <c r="B450" s="470" t="s">
        <v>4976</v>
      </c>
      <c r="C450" s="112">
        <v>8395.52</v>
      </c>
      <c r="D450" s="620">
        <v>8395.52</v>
      </c>
      <c r="E450" s="204">
        <v>39813</v>
      </c>
      <c r="F450" s="37"/>
      <c r="G450" s="583" t="s">
        <v>2116</v>
      </c>
      <c r="H450" s="577" t="s">
        <v>3565</v>
      </c>
    </row>
    <row r="451" spans="1:8" ht="25.5" x14ac:dyDescent="0.25">
      <c r="A451" s="28">
        <v>18</v>
      </c>
      <c r="B451" s="470" t="s">
        <v>5337</v>
      </c>
      <c r="C451" s="112">
        <v>6481</v>
      </c>
      <c r="D451" s="620">
        <v>6481</v>
      </c>
      <c r="E451" s="204">
        <v>39813</v>
      </c>
      <c r="F451" s="37" t="s">
        <v>5323</v>
      </c>
      <c r="G451" s="583" t="s">
        <v>2116</v>
      </c>
      <c r="H451" s="577" t="s">
        <v>3565</v>
      </c>
    </row>
    <row r="452" spans="1:8" ht="25.5" x14ac:dyDescent="0.25">
      <c r="A452" s="28">
        <v>19</v>
      </c>
      <c r="B452" s="470" t="s">
        <v>5295</v>
      </c>
      <c r="C452" s="112">
        <v>18449.09</v>
      </c>
      <c r="D452" s="620">
        <v>18449.09</v>
      </c>
      <c r="E452" s="204">
        <v>38718</v>
      </c>
      <c r="F452" s="37"/>
      <c r="G452" s="583" t="s">
        <v>2116</v>
      </c>
      <c r="H452" s="577" t="s">
        <v>3565</v>
      </c>
    </row>
    <row r="453" spans="1:8" ht="25.5" x14ac:dyDescent="0.25">
      <c r="A453" s="28">
        <v>20</v>
      </c>
      <c r="B453" s="470" t="s">
        <v>5338</v>
      </c>
      <c r="C453" s="112">
        <v>13831</v>
      </c>
      <c r="D453" s="620">
        <v>13831</v>
      </c>
      <c r="E453" s="204">
        <v>40638</v>
      </c>
      <c r="F453" s="37"/>
      <c r="G453" s="583" t="s">
        <v>2116</v>
      </c>
      <c r="H453" s="577" t="s">
        <v>3565</v>
      </c>
    </row>
    <row r="454" spans="1:8" ht="25.5" x14ac:dyDescent="0.25">
      <c r="A454" s="28">
        <v>21</v>
      </c>
      <c r="B454" s="361" t="s">
        <v>5339</v>
      </c>
      <c r="C454" s="620">
        <v>25000</v>
      </c>
      <c r="D454" s="620">
        <v>25000</v>
      </c>
      <c r="E454" s="204">
        <v>41400</v>
      </c>
      <c r="F454" s="630"/>
      <c r="G454" s="593" t="s">
        <v>2116</v>
      </c>
      <c r="H454" s="207" t="s">
        <v>3558</v>
      </c>
    </row>
    <row r="455" spans="1:8" ht="26.25" x14ac:dyDescent="0.25">
      <c r="A455" s="28">
        <v>22</v>
      </c>
      <c r="B455" s="235" t="s">
        <v>5254</v>
      </c>
      <c r="C455" s="95">
        <v>18583</v>
      </c>
      <c r="D455" s="620">
        <v>0</v>
      </c>
      <c r="E455" s="652">
        <v>41527</v>
      </c>
      <c r="F455" s="75" t="s">
        <v>5279</v>
      </c>
      <c r="G455" s="593" t="s">
        <v>2116</v>
      </c>
      <c r="H455" s="601" t="s">
        <v>3558</v>
      </c>
    </row>
    <row r="456" spans="1:8" ht="25.5" x14ac:dyDescent="0.25">
      <c r="A456" s="28">
        <v>23</v>
      </c>
      <c r="B456" s="419" t="s">
        <v>5340</v>
      </c>
      <c r="C456" s="586">
        <v>21518</v>
      </c>
      <c r="D456" s="586">
        <v>21518</v>
      </c>
      <c r="E456" s="672">
        <v>41716</v>
      </c>
      <c r="F456" s="75"/>
      <c r="G456" s="593" t="s">
        <v>2116</v>
      </c>
      <c r="H456" s="62" t="s">
        <v>3591</v>
      </c>
    </row>
    <row r="457" spans="1:8" ht="25.5" x14ac:dyDescent="0.25">
      <c r="A457" s="28">
        <v>24</v>
      </c>
      <c r="B457" s="419" t="s">
        <v>5341</v>
      </c>
      <c r="C457" s="586">
        <v>22140</v>
      </c>
      <c r="D457" s="586">
        <v>22140</v>
      </c>
      <c r="E457" s="672">
        <v>41908</v>
      </c>
      <c r="F457" s="75"/>
      <c r="G457" s="593" t="s">
        <v>2116</v>
      </c>
      <c r="H457" s="62" t="s">
        <v>3591</v>
      </c>
    </row>
    <row r="458" spans="1:8" ht="25.5" x14ac:dyDescent="0.25">
      <c r="A458" s="28">
        <v>25</v>
      </c>
      <c r="B458" s="419" t="s">
        <v>5342</v>
      </c>
      <c r="C458" s="586">
        <v>5760</v>
      </c>
      <c r="D458" s="586">
        <v>5760</v>
      </c>
      <c r="E458" s="672">
        <v>41908</v>
      </c>
      <c r="F458" s="75"/>
      <c r="G458" s="593" t="s">
        <v>2116</v>
      </c>
      <c r="H458" s="62" t="s">
        <v>3591</v>
      </c>
    </row>
    <row r="459" spans="1:8" ht="26.25" x14ac:dyDescent="0.25">
      <c r="A459" s="28">
        <v>26</v>
      </c>
      <c r="B459" s="235" t="s">
        <v>4894</v>
      </c>
      <c r="C459" s="95">
        <v>23000</v>
      </c>
      <c r="D459" s="620">
        <v>23000</v>
      </c>
      <c r="E459" s="652">
        <v>42004</v>
      </c>
      <c r="F459" s="75"/>
      <c r="G459" s="593" t="s">
        <v>2116</v>
      </c>
      <c r="H459" s="786" t="s">
        <v>3588</v>
      </c>
    </row>
    <row r="460" spans="1:8" ht="38.25" x14ac:dyDescent="0.25">
      <c r="A460" s="28">
        <v>27</v>
      </c>
      <c r="B460" s="608" t="s">
        <v>5343</v>
      </c>
      <c r="C460" s="675">
        <v>16717.8</v>
      </c>
      <c r="D460" s="675">
        <v>16717.8</v>
      </c>
      <c r="E460" s="676">
        <v>38728</v>
      </c>
      <c r="F460" s="62" t="s">
        <v>5344</v>
      </c>
      <c r="G460" s="593" t="s">
        <v>2116</v>
      </c>
      <c r="H460" s="577" t="s">
        <v>5345</v>
      </c>
    </row>
    <row r="461" spans="1:8" ht="25.5" x14ac:dyDescent="0.25">
      <c r="A461" s="28">
        <v>28</v>
      </c>
      <c r="B461" s="235" t="s">
        <v>5223</v>
      </c>
      <c r="C461" s="578">
        <v>17940</v>
      </c>
      <c r="D461" s="578">
        <v>17940</v>
      </c>
      <c r="E461" s="579">
        <v>41880</v>
      </c>
      <c r="F461" s="626" t="s">
        <v>5346</v>
      </c>
      <c r="G461" s="593" t="s">
        <v>2116</v>
      </c>
      <c r="H461" s="37" t="s">
        <v>3606</v>
      </c>
    </row>
    <row r="462" spans="1:8" ht="25.5" x14ac:dyDescent="0.25">
      <c r="A462" s="28">
        <v>29</v>
      </c>
      <c r="B462" s="235" t="s">
        <v>5224</v>
      </c>
      <c r="C462" s="578">
        <v>5600</v>
      </c>
      <c r="D462" s="578">
        <v>5600</v>
      </c>
      <c r="E462" s="579">
        <v>41880</v>
      </c>
      <c r="F462" s="626" t="s">
        <v>5346</v>
      </c>
      <c r="G462" s="593" t="s">
        <v>2116</v>
      </c>
      <c r="H462" s="37" t="s">
        <v>3606</v>
      </c>
    </row>
    <row r="463" spans="1:8" ht="26.25" x14ac:dyDescent="0.25">
      <c r="A463" s="28">
        <v>30</v>
      </c>
      <c r="B463" s="468" t="s">
        <v>2812</v>
      </c>
      <c r="C463" s="303">
        <v>19800</v>
      </c>
      <c r="D463" s="303">
        <v>19800</v>
      </c>
      <c r="E463" s="302">
        <v>39814</v>
      </c>
      <c r="F463" s="67"/>
      <c r="G463" s="246" t="s">
        <v>2116</v>
      </c>
      <c r="H463" s="534" t="s">
        <v>3588</v>
      </c>
    </row>
    <row r="464" spans="1:8" x14ac:dyDescent="0.25">
      <c r="A464" s="53"/>
      <c r="B464" s="677" t="s">
        <v>102</v>
      </c>
      <c r="C464" s="678">
        <f>SUM(C434:C463)</f>
        <v>944961.49000000011</v>
      </c>
      <c r="D464" s="678">
        <f>SUM(D434:D463)</f>
        <v>903162.67</v>
      </c>
      <c r="E464" s="630" t="s">
        <v>85</v>
      </c>
      <c r="F464" s="630" t="s">
        <v>85</v>
      </c>
      <c r="G464" s="630" t="s">
        <v>85</v>
      </c>
      <c r="H464" s="630" t="s">
        <v>85</v>
      </c>
    </row>
    <row r="465" spans="1:8" x14ac:dyDescent="0.25">
      <c r="A465" s="834" t="s">
        <v>5714</v>
      </c>
      <c r="B465" s="838"/>
      <c r="C465" s="838"/>
      <c r="D465" s="838"/>
      <c r="E465" s="838"/>
      <c r="F465" s="838"/>
      <c r="G465" s="838"/>
      <c r="H465" s="839"/>
    </row>
    <row r="466" spans="1:8" ht="25.5" x14ac:dyDescent="0.25">
      <c r="A466" s="53">
        <v>1</v>
      </c>
      <c r="B466" s="470" t="s">
        <v>5347</v>
      </c>
      <c r="C466" s="620">
        <v>5246</v>
      </c>
      <c r="D466" s="620">
        <v>5246</v>
      </c>
      <c r="E466" s="204">
        <v>40120</v>
      </c>
      <c r="F466" s="37" t="s">
        <v>3737</v>
      </c>
      <c r="G466" s="62" t="s">
        <v>457</v>
      </c>
      <c r="H466" s="37" t="s">
        <v>3642</v>
      </c>
    </row>
    <row r="467" spans="1:8" ht="25.5" x14ac:dyDescent="0.25">
      <c r="A467" s="53">
        <v>2</v>
      </c>
      <c r="B467" s="470" t="s">
        <v>5347</v>
      </c>
      <c r="C467" s="620">
        <v>5246</v>
      </c>
      <c r="D467" s="620">
        <v>5246</v>
      </c>
      <c r="E467" s="204">
        <v>40120</v>
      </c>
      <c r="F467" s="583" t="s">
        <v>2116</v>
      </c>
      <c r="G467" s="62"/>
      <c r="H467" s="37" t="s">
        <v>3642</v>
      </c>
    </row>
    <row r="468" spans="1:8" ht="25.5" x14ac:dyDescent="0.25">
      <c r="A468" s="53">
        <v>3</v>
      </c>
      <c r="B468" s="470" t="s">
        <v>5347</v>
      </c>
      <c r="C468" s="620">
        <v>5246</v>
      </c>
      <c r="D468" s="620">
        <v>5246</v>
      </c>
      <c r="E468" s="204">
        <v>40120</v>
      </c>
      <c r="F468" s="583" t="s">
        <v>2116</v>
      </c>
      <c r="G468" s="62"/>
      <c r="H468" s="37" t="s">
        <v>3642</v>
      </c>
    </row>
    <row r="469" spans="1:8" ht="25.5" x14ac:dyDescent="0.25">
      <c r="A469" s="53">
        <v>4</v>
      </c>
      <c r="B469" s="470" t="s">
        <v>5347</v>
      </c>
      <c r="C469" s="620">
        <v>5246</v>
      </c>
      <c r="D469" s="620">
        <v>5246</v>
      </c>
      <c r="E469" s="204">
        <v>40120</v>
      </c>
      <c r="F469" s="583" t="s">
        <v>2116</v>
      </c>
      <c r="G469" s="62"/>
      <c r="H469" s="37" t="s">
        <v>3642</v>
      </c>
    </row>
    <row r="470" spans="1:8" ht="25.5" x14ac:dyDescent="0.25">
      <c r="A470" s="53">
        <v>5</v>
      </c>
      <c r="B470" s="470" t="s">
        <v>5347</v>
      </c>
      <c r="C470" s="620">
        <v>5246</v>
      </c>
      <c r="D470" s="620">
        <v>5246</v>
      </c>
      <c r="E470" s="204">
        <v>40120</v>
      </c>
      <c r="F470" s="583" t="s">
        <v>2116</v>
      </c>
      <c r="G470" s="62"/>
      <c r="H470" s="37" t="s">
        <v>3642</v>
      </c>
    </row>
    <row r="471" spans="1:8" ht="25.5" x14ac:dyDescent="0.25">
      <c r="A471" s="53">
        <v>6</v>
      </c>
      <c r="B471" s="470" t="s">
        <v>5347</v>
      </c>
      <c r="C471" s="620">
        <v>5246</v>
      </c>
      <c r="D471" s="620">
        <v>5246</v>
      </c>
      <c r="E471" s="204">
        <v>40120</v>
      </c>
      <c r="F471" s="583" t="s">
        <v>2116</v>
      </c>
      <c r="G471" s="62"/>
      <c r="H471" s="37" t="s">
        <v>3642</v>
      </c>
    </row>
    <row r="472" spans="1:8" ht="25.5" x14ac:dyDescent="0.25">
      <c r="A472" s="53">
        <v>7</v>
      </c>
      <c r="B472" s="470" t="s">
        <v>5348</v>
      </c>
      <c r="C472" s="620">
        <v>5400</v>
      </c>
      <c r="D472" s="620">
        <v>5400</v>
      </c>
      <c r="E472" s="204">
        <v>40156</v>
      </c>
      <c r="F472" s="37"/>
      <c r="G472" s="583"/>
      <c r="H472" s="37" t="s">
        <v>3642</v>
      </c>
    </row>
    <row r="473" spans="1:8" ht="25.5" x14ac:dyDescent="0.25">
      <c r="A473" s="53">
        <v>8</v>
      </c>
      <c r="B473" s="361" t="s">
        <v>5251</v>
      </c>
      <c r="C473" s="345">
        <v>5906</v>
      </c>
      <c r="D473" s="345">
        <v>5906</v>
      </c>
      <c r="E473" s="241">
        <v>40262</v>
      </c>
      <c r="F473" s="67"/>
      <c r="G473" s="242" t="s">
        <v>2116</v>
      </c>
      <c r="H473" s="207" t="s">
        <v>3642</v>
      </c>
    </row>
    <row r="474" spans="1:8" ht="26.25" x14ac:dyDescent="0.25">
      <c r="A474" s="53">
        <v>9</v>
      </c>
      <c r="B474" s="361" t="s">
        <v>5349</v>
      </c>
      <c r="C474" s="345">
        <v>19560</v>
      </c>
      <c r="D474" s="345">
        <v>19560</v>
      </c>
      <c r="E474" s="241">
        <v>41211</v>
      </c>
      <c r="F474" s="373"/>
      <c r="G474" s="242" t="s">
        <v>2116</v>
      </c>
      <c r="H474" s="432" t="s">
        <v>3625</v>
      </c>
    </row>
    <row r="475" spans="1:8" ht="26.25" x14ac:dyDescent="0.25">
      <c r="A475" s="53">
        <v>10</v>
      </c>
      <c r="B475" s="361" t="s">
        <v>4902</v>
      </c>
      <c r="C475" s="345">
        <v>15220</v>
      </c>
      <c r="D475" s="345">
        <v>15220</v>
      </c>
      <c r="E475" s="241">
        <v>40982</v>
      </c>
      <c r="F475" s="373"/>
      <c r="G475" s="242" t="s">
        <v>2116</v>
      </c>
      <c r="H475" s="432" t="s">
        <v>3625</v>
      </c>
    </row>
    <row r="476" spans="1:8" ht="25.5" x14ac:dyDescent="0.25">
      <c r="A476" s="53">
        <v>11</v>
      </c>
      <c r="B476" s="361" t="s">
        <v>5350</v>
      </c>
      <c r="C476" s="345">
        <v>7196</v>
      </c>
      <c r="D476" s="345">
        <v>7196</v>
      </c>
      <c r="E476" s="241">
        <v>40262</v>
      </c>
      <c r="F476" s="67"/>
      <c r="G476" s="242" t="s">
        <v>2116</v>
      </c>
      <c r="H476" s="207" t="s">
        <v>3642</v>
      </c>
    </row>
    <row r="477" spans="1:8" ht="26.25" x14ac:dyDescent="0.25">
      <c r="A477" s="53">
        <v>12</v>
      </c>
      <c r="B477" s="322" t="s">
        <v>5254</v>
      </c>
      <c r="C477" s="95">
        <v>18583</v>
      </c>
      <c r="D477" s="679">
        <v>0</v>
      </c>
      <c r="E477" s="652">
        <v>41527</v>
      </c>
      <c r="F477" s="75" t="s">
        <v>5279</v>
      </c>
      <c r="G477" s="593" t="s">
        <v>2116</v>
      </c>
      <c r="H477" s="601" t="s">
        <v>5351</v>
      </c>
    </row>
    <row r="478" spans="1:8" ht="25.5" x14ac:dyDescent="0.25">
      <c r="A478" s="53">
        <v>13</v>
      </c>
      <c r="B478" s="470" t="s">
        <v>5352</v>
      </c>
      <c r="C478" s="345">
        <v>33000</v>
      </c>
      <c r="D478" s="345">
        <v>33000</v>
      </c>
      <c r="E478" s="241">
        <v>39437</v>
      </c>
      <c r="F478" s="67"/>
      <c r="G478" s="593" t="s">
        <v>2116</v>
      </c>
      <c r="H478" s="601" t="s">
        <v>5353</v>
      </c>
    </row>
    <row r="479" spans="1:8" ht="25.5" x14ac:dyDescent="0.25">
      <c r="A479" s="53">
        <v>14</v>
      </c>
      <c r="B479" s="470" t="s">
        <v>5352</v>
      </c>
      <c r="C479" s="345">
        <v>33000</v>
      </c>
      <c r="D479" s="345">
        <v>33000</v>
      </c>
      <c r="E479" s="241">
        <v>39437</v>
      </c>
      <c r="F479" s="67"/>
      <c r="G479" s="593" t="s">
        <v>2116</v>
      </c>
      <c r="H479" s="601" t="s">
        <v>5353</v>
      </c>
    </row>
    <row r="480" spans="1:8" ht="25.5" x14ac:dyDescent="0.25">
      <c r="A480" s="53">
        <v>15</v>
      </c>
      <c r="B480" s="235" t="s">
        <v>5356</v>
      </c>
      <c r="C480" s="345">
        <v>31900</v>
      </c>
      <c r="D480" s="345">
        <v>31900</v>
      </c>
      <c r="E480" s="241">
        <v>39437</v>
      </c>
      <c r="F480" s="67"/>
      <c r="G480" s="593" t="s">
        <v>2116</v>
      </c>
      <c r="H480" s="601" t="s">
        <v>5353</v>
      </c>
    </row>
    <row r="481" spans="1:8" ht="25.5" x14ac:dyDescent="0.25">
      <c r="A481" s="53">
        <v>16</v>
      </c>
      <c r="B481" s="235" t="s">
        <v>5356</v>
      </c>
      <c r="C481" s="345">
        <v>31900</v>
      </c>
      <c r="D481" s="345">
        <v>31900</v>
      </c>
      <c r="E481" s="241">
        <v>39437</v>
      </c>
      <c r="F481" s="67"/>
      <c r="G481" s="593" t="s">
        <v>2116</v>
      </c>
      <c r="H481" s="601" t="s">
        <v>5353</v>
      </c>
    </row>
    <row r="482" spans="1:8" ht="25.5" x14ac:dyDescent="0.25">
      <c r="A482" s="53">
        <v>17</v>
      </c>
      <c r="B482" s="235" t="s">
        <v>5356</v>
      </c>
      <c r="C482" s="345">
        <v>31900</v>
      </c>
      <c r="D482" s="345">
        <v>31900</v>
      </c>
      <c r="E482" s="241">
        <v>39437</v>
      </c>
      <c r="F482" s="67"/>
      <c r="G482" s="593" t="s">
        <v>2116</v>
      </c>
      <c r="H482" s="601" t="s">
        <v>5353</v>
      </c>
    </row>
    <row r="483" spans="1:8" ht="25.5" x14ac:dyDescent="0.25">
      <c r="A483" s="53">
        <v>18</v>
      </c>
      <c r="B483" s="235" t="s">
        <v>5356</v>
      </c>
      <c r="C483" s="345">
        <v>31900</v>
      </c>
      <c r="D483" s="345">
        <v>31900</v>
      </c>
      <c r="E483" s="241">
        <v>39437</v>
      </c>
      <c r="F483" s="67"/>
      <c r="G483" s="593" t="s">
        <v>2116</v>
      </c>
      <c r="H483" s="601" t="s">
        <v>5353</v>
      </c>
    </row>
    <row r="484" spans="1:8" ht="25.5" x14ac:dyDescent="0.25">
      <c r="A484" s="53">
        <v>19</v>
      </c>
      <c r="B484" s="235" t="s">
        <v>5356</v>
      </c>
      <c r="C484" s="345">
        <v>31900</v>
      </c>
      <c r="D484" s="345">
        <v>31900</v>
      </c>
      <c r="E484" s="241">
        <v>39437</v>
      </c>
      <c r="F484" s="67"/>
      <c r="G484" s="593" t="s">
        <v>2116</v>
      </c>
      <c r="H484" s="601" t="s">
        <v>5353</v>
      </c>
    </row>
    <row r="485" spans="1:8" ht="25.5" x14ac:dyDescent="0.25">
      <c r="A485" s="53">
        <v>20</v>
      </c>
      <c r="B485" s="235" t="s">
        <v>5356</v>
      </c>
      <c r="C485" s="345">
        <v>31900</v>
      </c>
      <c r="D485" s="345">
        <v>31900</v>
      </c>
      <c r="E485" s="241">
        <v>39437</v>
      </c>
      <c r="F485" s="67"/>
      <c r="G485" s="593" t="s">
        <v>2116</v>
      </c>
      <c r="H485" s="601" t="s">
        <v>5353</v>
      </c>
    </row>
    <row r="486" spans="1:8" ht="25.5" x14ac:dyDescent="0.25">
      <c r="A486" s="53">
        <v>21</v>
      </c>
      <c r="B486" s="235" t="s">
        <v>5356</v>
      </c>
      <c r="C486" s="345">
        <v>31900</v>
      </c>
      <c r="D486" s="345">
        <v>31900</v>
      </c>
      <c r="E486" s="241">
        <v>39437</v>
      </c>
      <c r="F486" s="67"/>
      <c r="G486" s="593" t="s">
        <v>2116</v>
      </c>
      <c r="H486" s="601" t="s">
        <v>5353</v>
      </c>
    </row>
    <row r="487" spans="1:8" ht="25.5" x14ac:dyDescent="0.25">
      <c r="A487" s="53">
        <v>22</v>
      </c>
      <c r="B487" s="235" t="s">
        <v>5356</v>
      </c>
      <c r="C487" s="345">
        <v>31900</v>
      </c>
      <c r="D487" s="345">
        <v>31900</v>
      </c>
      <c r="E487" s="241">
        <v>39437</v>
      </c>
      <c r="F487" s="67"/>
      <c r="G487" s="593" t="s">
        <v>2116</v>
      </c>
      <c r="H487" s="601" t="s">
        <v>5353</v>
      </c>
    </row>
    <row r="488" spans="1:8" ht="25.5" x14ac:dyDescent="0.25">
      <c r="A488" s="53">
        <v>23</v>
      </c>
      <c r="B488" s="235" t="s">
        <v>5356</v>
      </c>
      <c r="C488" s="345">
        <v>31900</v>
      </c>
      <c r="D488" s="345">
        <v>31900</v>
      </c>
      <c r="E488" s="241">
        <v>39437</v>
      </c>
      <c r="F488" s="67"/>
      <c r="G488" s="593" t="s">
        <v>2116</v>
      </c>
      <c r="H488" s="601" t="s">
        <v>5353</v>
      </c>
    </row>
    <row r="489" spans="1:8" ht="25.5" x14ac:dyDescent="0.25">
      <c r="A489" s="53">
        <v>24</v>
      </c>
      <c r="B489" s="235" t="s">
        <v>5356</v>
      </c>
      <c r="C489" s="345">
        <v>31900</v>
      </c>
      <c r="D489" s="345">
        <v>31900</v>
      </c>
      <c r="E489" s="241">
        <v>39437</v>
      </c>
      <c r="F489" s="67"/>
      <c r="G489" s="593" t="s">
        <v>2116</v>
      </c>
      <c r="H489" s="601" t="s">
        <v>5353</v>
      </c>
    </row>
    <row r="490" spans="1:8" ht="25.5" x14ac:dyDescent="0.25">
      <c r="A490" s="53">
        <v>25</v>
      </c>
      <c r="B490" s="235" t="s">
        <v>5356</v>
      </c>
      <c r="C490" s="345">
        <v>31900</v>
      </c>
      <c r="D490" s="345">
        <v>31900</v>
      </c>
      <c r="E490" s="241">
        <v>39437</v>
      </c>
      <c r="F490" s="67"/>
      <c r="G490" s="593" t="s">
        <v>2116</v>
      </c>
      <c r="H490" s="601" t="s">
        <v>5353</v>
      </c>
    </row>
    <row r="491" spans="1:8" ht="25.5" x14ac:dyDescent="0.25">
      <c r="A491" s="53">
        <v>26</v>
      </c>
      <c r="B491" s="235" t="s">
        <v>5356</v>
      </c>
      <c r="C491" s="345">
        <v>31900</v>
      </c>
      <c r="D491" s="345">
        <v>31900</v>
      </c>
      <c r="E491" s="241">
        <v>39437</v>
      </c>
      <c r="F491" s="67"/>
      <c r="G491" s="593" t="s">
        <v>2116</v>
      </c>
      <c r="H491" s="601" t="s">
        <v>5353</v>
      </c>
    </row>
    <row r="492" spans="1:8" ht="25.5" x14ac:dyDescent="0.25">
      <c r="A492" s="53">
        <v>27</v>
      </c>
      <c r="B492" s="235" t="s">
        <v>5356</v>
      </c>
      <c r="C492" s="345">
        <v>31900</v>
      </c>
      <c r="D492" s="345">
        <v>31900</v>
      </c>
      <c r="E492" s="241">
        <v>39437</v>
      </c>
      <c r="F492" s="67"/>
      <c r="G492" s="593" t="s">
        <v>2116</v>
      </c>
      <c r="H492" s="601" t="s">
        <v>5353</v>
      </c>
    </row>
    <row r="493" spans="1:8" ht="25.5" x14ac:dyDescent="0.25">
      <c r="A493" s="53">
        <v>28</v>
      </c>
      <c r="B493" s="235" t="s">
        <v>5356</v>
      </c>
      <c r="C493" s="345">
        <v>31900</v>
      </c>
      <c r="D493" s="345">
        <v>31900</v>
      </c>
      <c r="E493" s="241">
        <v>39437</v>
      </c>
      <c r="F493" s="67"/>
      <c r="G493" s="593" t="s">
        <v>2116</v>
      </c>
      <c r="H493" s="601" t="s">
        <v>5353</v>
      </c>
    </row>
    <row r="494" spans="1:8" ht="25.5" x14ac:dyDescent="0.25">
      <c r="A494" s="53">
        <v>29</v>
      </c>
      <c r="B494" s="235" t="s">
        <v>5357</v>
      </c>
      <c r="C494" s="345">
        <v>23994</v>
      </c>
      <c r="D494" s="345">
        <v>23994</v>
      </c>
      <c r="E494" s="241">
        <v>41540</v>
      </c>
      <c r="F494" s="67"/>
      <c r="G494" s="593" t="s">
        <v>2116</v>
      </c>
      <c r="H494" s="62" t="s">
        <v>5358</v>
      </c>
    </row>
    <row r="495" spans="1:8" ht="25.5" x14ac:dyDescent="0.25">
      <c r="A495" s="53">
        <v>30</v>
      </c>
      <c r="B495" s="235" t="s">
        <v>5357</v>
      </c>
      <c r="C495" s="345">
        <v>23994</v>
      </c>
      <c r="D495" s="345">
        <v>23994</v>
      </c>
      <c r="E495" s="241">
        <v>41540</v>
      </c>
      <c r="F495" s="67"/>
      <c r="G495" s="593" t="s">
        <v>2116</v>
      </c>
      <c r="H495" s="62" t="s">
        <v>5358</v>
      </c>
    </row>
    <row r="496" spans="1:8" ht="25.5" x14ac:dyDescent="0.25">
      <c r="A496" s="53">
        <v>31</v>
      </c>
      <c r="B496" s="235" t="s">
        <v>5357</v>
      </c>
      <c r="C496" s="345">
        <v>23994</v>
      </c>
      <c r="D496" s="345">
        <v>23994</v>
      </c>
      <c r="E496" s="241">
        <v>41540</v>
      </c>
      <c r="F496" s="67"/>
      <c r="G496" s="593" t="s">
        <v>2116</v>
      </c>
      <c r="H496" s="62" t="s">
        <v>5358</v>
      </c>
    </row>
    <row r="497" spans="1:8" ht="25.5" x14ac:dyDescent="0.25">
      <c r="A497" s="53">
        <v>32</v>
      </c>
      <c r="B497" s="419" t="s">
        <v>4894</v>
      </c>
      <c r="C497" s="586">
        <v>17750</v>
      </c>
      <c r="D497" s="586">
        <v>17750</v>
      </c>
      <c r="E497" s="579">
        <v>41716</v>
      </c>
      <c r="F497" s="230"/>
      <c r="G497" s="593" t="s">
        <v>2116</v>
      </c>
      <c r="H497" s="55" t="s">
        <v>3591</v>
      </c>
    </row>
    <row r="498" spans="1:8" ht="25.5" x14ac:dyDescent="0.25">
      <c r="A498" s="53">
        <v>33</v>
      </c>
      <c r="B498" s="419" t="s">
        <v>4894</v>
      </c>
      <c r="C498" s="586">
        <v>17750</v>
      </c>
      <c r="D498" s="586">
        <v>17750</v>
      </c>
      <c r="E498" s="579">
        <v>41716</v>
      </c>
      <c r="F498" s="230"/>
      <c r="G498" s="593" t="s">
        <v>2116</v>
      </c>
      <c r="H498" s="55" t="s">
        <v>3591</v>
      </c>
    </row>
    <row r="499" spans="1:8" ht="25.5" x14ac:dyDescent="0.25">
      <c r="A499" s="53">
        <v>34</v>
      </c>
      <c r="B499" s="419" t="s">
        <v>4894</v>
      </c>
      <c r="C499" s="586">
        <v>17750</v>
      </c>
      <c r="D499" s="586">
        <v>17750</v>
      </c>
      <c r="E499" s="579">
        <v>41716</v>
      </c>
      <c r="F499" s="230"/>
      <c r="G499" s="593" t="s">
        <v>2116</v>
      </c>
      <c r="H499" s="55" t="s">
        <v>3591</v>
      </c>
    </row>
    <row r="500" spans="1:8" ht="25.5" x14ac:dyDescent="0.25">
      <c r="A500" s="53">
        <v>35</v>
      </c>
      <c r="B500" s="419" t="s">
        <v>4894</v>
      </c>
      <c r="C500" s="586">
        <v>17750</v>
      </c>
      <c r="D500" s="586">
        <v>17750</v>
      </c>
      <c r="E500" s="579">
        <v>41716</v>
      </c>
      <c r="F500" s="230"/>
      <c r="G500" s="593" t="s">
        <v>2116</v>
      </c>
      <c r="H500" s="55" t="s">
        <v>3591</v>
      </c>
    </row>
    <row r="501" spans="1:8" ht="25.5" x14ac:dyDescent="0.25">
      <c r="A501" s="53">
        <v>36</v>
      </c>
      <c r="B501" s="419" t="s">
        <v>4976</v>
      </c>
      <c r="C501" s="586">
        <v>7240</v>
      </c>
      <c r="D501" s="586">
        <v>7240</v>
      </c>
      <c r="E501" s="579">
        <v>41716</v>
      </c>
      <c r="F501" s="230"/>
      <c r="G501" s="593" t="s">
        <v>2116</v>
      </c>
      <c r="H501" s="55" t="s">
        <v>3591</v>
      </c>
    </row>
    <row r="502" spans="1:8" ht="25.5" x14ac:dyDescent="0.25">
      <c r="A502" s="53">
        <v>37</v>
      </c>
      <c r="B502" s="419" t="s">
        <v>4976</v>
      </c>
      <c r="C502" s="586">
        <v>7240</v>
      </c>
      <c r="D502" s="586">
        <v>7240</v>
      </c>
      <c r="E502" s="579">
        <v>41716</v>
      </c>
      <c r="F502" s="230"/>
      <c r="G502" s="593" t="s">
        <v>2116</v>
      </c>
      <c r="H502" s="55" t="s">
        <v>3591</v>
      </c>
    </row>
    <row r="503" spans="1:8" ht="25.5" x14ac:dyDescent="0.25">
      <c r="A503" s="53">
        <v>38</v>
      </c>
      <c r="B503" s="419" t="s">
        <v>4976</v>
      </c>
      <c r="C503" s="586">
        <v>7240</v>
      </c>
      <c r="D503" s="586">
        <v>7240</v>
      </c>
      <c r="E503" s="579">
        <v>41716</v>
      </c>
      <c r="F503" s="230"/>
      <c r="G503" s="593" t="s">
        <v>2116</v>
      </c>
      <c r="H503" s="680" t="s">
        <v>3591</v>
      </c>
    </row>
    <row r="504" spans="1:8" ht="25.5" x14ac:dyDescent="0.25">
      <c r="A504" s="53">
        <v>39</v>
      </c>
      <c r="B504" s="419" t="s">
        <v>4976</v>
      </c>
      <c r="C504" s="586">
        <v>7240</v>
      </c>
      <c r="D504" s="586">
        <v>7240</v>
      </c>
      <c r="E504" s="579">
        <v>41716</v>
      </c>
      <c r="F504" s="230"/>
      <c r="G504" s="593" t="s">
        <v>2116</v>
      </c>
      <c r="H504" s="680" t="s">
        <v>3591</v>
      </c>
    </row>
    <row r="505" spans="1:8" ht="26.25" x14ac:dyDescent="0.25">
      <c r="A505" s="53">
        <v>40</v>
      </c>
      <c r="B505" s="386" t="s">
        <v>4894</v>
      </c>
      <c r="C505" s="274">
        <v>17500</v>
      </c>
      <c r="D505" s="274">
        <v>17500</v>
      </c>
      <c r="E505" s="210" t="s">
        <v>2850</v>
      </c>
      <c r="F505" s="230"/>
      <c r="G505" s="593" t="s">
        <v>2116</v>
      </c>
      <c r="H505" s="783" t="s">
        <v>3731</v>
      </c>
    </row>
    <row r="506" spans="1:8" ht="26.25" x14ac:dyDescent="0.25">
      <c r="A506" s="53">
        <v>41</v>
      </c>
      <c r="B506" s="386" t="s">
        <v>4894</v>
      </c>
      <c r="C506" s="274">
        <v>17500</v>
      </c>
      <c r="D506" s="274">
        <v>17500</v>
      </c>
      <c r="E506" s="210" t="s">
        <v>2850</v>
      </c>
      <c r="F506" s="230"/>
      <c r="G506" s="593" t="s">
        <v>2116</v>
      </c>
      <c r="H506" s="783" t="s">
        <v>3731</v>
      </c>
    </row>
    <row r="507" spans="1:8" ht="26.25" x14ac:dyDescent="0.25">
      <c r="A507" s="53">
        <v>42</v>
      </c>
      <c r="B507" s="386" t="s">
        <v>4894</v>
      </c>
      <c r="C507" s="274">
        <v>17500</v>
      </c>
      <c r="D507" s="274">
        <v>17500</v>
      </c>
      <c r="E507" s="210" t="s">
        <v>2850</v>
      </c>
      <c r="F507" s="230"/>
      <c r="G507" s="593" t="s">
        <v>2116</v>
      </c>
      <c r="H507" s="783" t="s">
        <v>3731</v>
      </c>
    </row>
    <row r="508" spans="1:8" ht="26.25" x14ac:dyDescent="0.25">
      <c r="A508" s="53">
        <v>43</v>
      </c>
      <c r="B508" s="386" t="s">
        <v>5359</v>
      </c>
      <c r="C508" s="274">
        <v>10300</v>
      </c>
      <c r="D508" s="274">
        <v>10300</v>
      </c>
      <c r="E508" s="210" t="s">
        <v>2850</v>
      </c>
      <c r="F508" s="230"/>
      <c r="G508" s="593" t="s">
        <v>2116</v>
      </c>
      <c r="H508" s="783" t="s">
        <v>3731</v>
      </c>
    </row>
    <row r="509" spans="1:8" ht="26.25" x14ac:dyDescent="0.25">
      <c r="A509" s="53">
        <v>44</v>
      </c>
      <c r="B509" s="90" t="s">
        <v>5216</v>
      </c>
      <c r="C509" s="586">
        <v>19500</v>
      </c>
      <c r="D509" s="586">
        <v>19500</v>
      </c>
      <c r="E509" s="579">
        <v>42452</v>
      </c>
      <c r="F509" s="230" t="s">
        <v>5360</v>
      </c>
      <c r="G509" s="593" t="s">
        <v>2116</v>
      </c>
      <c r="H509" s="783" t="s">
        <v>3811</v>
      </c>
    </row>
    <row r="510" spans="1:8" ht="26.25" x14ac:dyDescent="0.25">
      <c r="A510" s="53">
        <v>45</v>
      </c>
      <c r="B510" s="90" t="s">
        <v>5361</v>
      </c>
      <c r="C510" s="586">
        <v>24370</v>
      </c>
      <c r="D510" s="586">
        <v>24370</v>
      </c>
      <c r="E510" s="579">
        <v>42452</v>
      </c>
      <c r="F510" s="230" t="s">
        <v>5360</v>
      </c>
      <c r="G510" s="593" t="s">
        <v>2116</v>
      </c>
      <c r="H510" s="783" t="s">
        <v>3811</v>
      </c>
    </row>
    <row r="511" spans="1:8" ht="26.25" x14ac:dyDescent="0.25">
      <c r="A511" s="53">
        <v>46</v>
      </c>
      <c r="B511" s="90" t="s">
        <v>5028</v>
      </c>
      <c r="C511" s="586">
        <v>20000</v>
      </c>
      <c r="D511" s="586">
        <v>20000</v>
      </c>
      <c r="E511" s="579">
        <v>42702</v>
      </c>
      <c r="F511" s="230" t="s">
        <v>5362</v>
      </c>
      <c r="G511" s="593" t="s">
        <v>2116</v>
      </c>
      <c r="H511" s="783" t="s">
        <v>3811</v>
      </c>
    </row>
    <row r="512" spans="1:8" ht="26.25" x14ac:dyDescent="0.25">
      <c r="A512" s="53">
        <v>47</v>
      </c>
      <c r="B512" s="90" t="s">
        <v>5363</v>
      </c>
      <c r="C512" s="586">
        <v>10200</v>
      </c>
      <c r="D512" s="586">
        <v>10200</v>
      </c>
      <c r="E512" s="579">
        <v>42695</v>
      </c>
      <c r="F512" s="230" t="s">
        <v>5364</v>
      </c>
      <c r="G512" s="593" t="s">
        <v>2116</v>
      </c>
      <c r="H512" s="783" t="s">
        <v>3811</v>
      </c>
    </row>
    <row r="513" spans="1:8" ht="26.25" x14ac:dyDescent="0.25">
      <c r="A513" s="53">
        <v>48</v>
      </c>
      <c r="B513" s="222" t="s">
        <v>5365</v>
      </c>
      <c r="C513" s="142">
        <v>26920</v>
      </c>
      <c r="D513" s="142">
        <v>26920</v>
      </c>
      <c r="E513" s="211">
        <v>42814</v>
      </c>
      <c r="F513" s="230" t="s">
        <v>5366</v>
      </c>
      <c r="G513" s="593" t="s">
        <v>2116</v>
      </c>
      <c r="H513" s="783" t="s">
        <v>3830</v>
      </c>
    </row>
    <row r="514" spans="1:8" ht="26.25" x14ac:dyDescent="0.25">
      <c r="A514" s="53">
        <v>49</v>
      </c>
      <c r="B514" s="222" t="s">
        <v>5367</v>
      </c>
      <c r="C514" s="142">
        <v>10737</v>
      </c>
      <c r="D514" s="142">
        <v>10737</v>
      </c>
      <c r="E514" s="211">
        <v>42814</v>
      </c>
      <c r="F514" s="230" t="s">
        <v>5368</v>
      </c>
      <c r="G514" s="593" t="s">
        <v>2116</v>
      </c>
      <c r="H514" s="783" t="s">
        <v>3830</v>
      </c>
    </row>
    <row r="515" spans="1:8" ht="26.25" x14ac:dyDescent="0.25">
      <c r="A515" s="53">
        <v>50</v>
      </c>
      <c r="B515" s="222" t="s">
        <v>5369</v>
      </c>
      <c r="C515" s="142">
        <v>249749</v>
      </c>
      <c r="D515" s="142">
        <v>249749</v>
      </c>
      <c r="E515" s="211">
        <v>42814</v>
      </c>
      <c r="F515" s="230" t="s">
        <v>5368</v>
      </c>
      <c r="G515" s="593" t="s">
        <v>2116</v>
      </c>
      <c r="H515" s="783" t="s">
        <v>3830</v>
      </c>
    </row>
    <row r="516" spans="1:8" ht="39" x14ac:dyDescent="0.25">
      <c r="A516" s="53">
        <v>51</v>
      </c>
      <c r="B516" s="234" t="s">
        <v>5370</v>
      </c>
      <c r="C516" s="127">
        <v>13430</v>
      </c>
      <c r="D516" s="127">
        <v>13430</v>
      </c>
      <c r="E516" s="39" t="s">
        <v>3860</v>
      </c>
      <c r="F516" s="75" t="s">
        <v>3852</v>
      </c>
      <c r="G516" s="593" t="s">
        <v>2116</v>
      </c>
      <c r="H516" s="783" t="s">
        <v>3853</v>
      </c>
    </row>
    <row r="517" spans="1:8" ht="26.25" x14ac:dyDescent="0.25">
      <c r="A517" s="53">
        <v>52</v>
      </c>
      <c r="B517" s="234" t="s">
        <v>5371</v>
      </c>
      <c r="C517" s="127">
        <v>5950</v>
      </c>
      <c r="D517" s="127">
        <v>5950</v>
      </c>
      <c r="E517" s="39" t="s">
        <v>3860</v>
      </c>
      <c r="F517" s="593" t="s">
        <v>2116</v>
      </c>
      <c r="G517" s="593" t="s">
        <v>2116</v>
      </c>
      <c r="H517" s="783" t="s">
        <v>3853</v>
      </c>
    </row>
    <row r="518" spans="1:8" ht="26.25" x14ac:dyDescent="0.25">
      <c r="A518" s="53">
        <v>53</v>
      </c>
      <c r="B518" s="234" t="s">
        <v>5372</v>
      </c>
      <c r="C518" s="127">
        <v>6660</v>
      </c>
      <c r="D518" s="127">
        <v>6660</v>
      </c>
      <c r="E518" s="39" t="s">
        <v>3860</v>
      </c>
      <c r="F518" s="593" t="s">
        <v>2116</v>
      </c>
      <c r="G518" s="661" t="s">
        <v>80</v>
      </c>
      <c r="H518" s="783" t="s">
        <v>3853</v>
      </c>
    </row>
    <row r="519" spans="1:8" ht="26.25" x14ac:dyDescent="0.25">
      <c r="A519" s="53">
        <v>54</v>
      </c>
      <c r="B519" s="234" t="s">
        <v>5373</v>
      </c>
      <c r="C519" s="127">
        <v>35000</v>
      </c>
      <c r="D519" s="127">
        <v>35000</v>
      </c>
      <c r="E519" s="39" t="s">
        <v>5374</v>
      </c>
      <c r="F519" s="593" t="s">
        <v>2116</v>
      </c>
      <c r="G519" s="661" t="s">
        <v>80</v>
      </c>
      <c r="H519" s="783" t="s">
        <v>3853</v>
      </c>
    </row>
    <row r="520" spans="1:8" ht="26.25" x14ac:dyDescent="0.25">
      <c r="A520" s="53">
        <v>55</v>
      </c>
      <c r="B520" s="234" t="s">
        <v>5375</v>
      </c>
      <c r="C520" s="127">
        <v>14986</v>
      </c>
      <c r="D520" s="127">
        <v>14986</v>
      </c>
      <c r="E520" s="39" t="s">
        <v>3865</v>
      </c>
      <c r="F520" s="593" t="s">
        <v>2116</v>
      </c>
      <c r="G520" s="661" t="s">
        <v>80</v>
      </c>
      <c r="H520" s="783" t="s">
        <v>3853</v>
      </c>
    </row>
    <row r="521" spans="1:8" ht="26.25" x14ac:dyDescent="0.25">
      <c r="A521" s="53">
        <v>56</v>
      </c>
      <c r="B521" s="234" t="s">
        <v>5376</v>
      </c>
      <c r="C521" s="127">
        <v>6077</v>
      </c>
      <c r="D521" s="127">
        <v>6077</v>
      </c>
      <c r="E521" s="39" t="s">
        <v>3865</v>
      </c>
      <c r="F521" s="593" t="s">
        <v>2116</v>
      </c>
      <c r="G521" s="661" t="s">
        <v>80</v>
      </c>
      <c r="H521" s="783" t="s">
        <v>3853</v>
      </c>
    </row>
    <row r="522" spans="1:8" ht="26.25" x14ac:dyDescent="0.25">
      <c r="A522" s="53">
        <v>57</v>
      </c>
      <c r="B522" s="234" t="s">
        <v>5377</v>
      </c>
      <c r="C522" s="127">
        <v>19054</v>
      </c>
      <c r="D522" s="127">
        <v>19054</v>
      </c>
      <c r="E522" s="39" t="s">
        <v>5378</v>
      </c>
      <c r="F522" s="593" t="s">
        <v>2116</v>
      </c>
      <c r="G522" s="661" t="s">
        <v>80</v>
      </c>
      <c r="H522" s="783" t="s">
        <v>3853</v>
      </c>
    </row>
    <row r="523" spans="1:8" ht="26.25" x14ac:dyDescent="0.25">
      <c r="A523" s="53">
        <v>58</v>
      </c>
      <c r="B523" s="234" t="s">
        <v>5379</v>
      </c>
      <c r="C523" s="127">
        <v>6113</v>
      </c>
      <c r="D523" s="127">
        <v>6113</v>
      </c>
      <c r="E523" s="39" t="s">
        <v>5378</v>
      </c>
      <c r="F523" s="593" t="s">
        <v>2116</v>
      </c>
      <c r="G523" s="661" t="s">
        <v>80</v>
      </c>
      <c r="H523" s="783" t="s">
        <v>3853</v>
      </c>
    </row>
    <row r="524" spans="1:8" ht="26.25" x14ac:dyDescent="0.25">
      <c r="A524" s="53">
        <v>59</v>
      </c>
      <c r="B524" s="234" t="s">
        <v>5380</v>
      </c>
      <c r="C524" s="127">
        <v>19054</v>
      </c>
      <c r="D524" s="127">
        <v>19054</v>
      </c>
      <c r="E524" s="39" t="s">
        <v>5381</v>
      </c>
      <c r="F524" s="593" t="s">
        <v>2116</v>
      </c>
      <c r="G524" s="661" t="s">
        <v>80</v>
      </c>
      <c r="H524" s="783" t="s">
        <v>3853</v>
      </c>
    </row>
    <row r="525" spans="1:8" ht="26.25" x14ac:dyDescent="0.25">
      <c r="A525" s="53">
        <v>60</v>
      </c>
      <c r="B525" s="234" t="s">
        <v>5379</v>
      </c>
      <c r="C525" s="127">
        <v>6113</v>
      </c>
      <c r="D525" s="127">
        <v>6113</v>
      </c>
      <c r="E525" s="39" t="s">
        <v>5381</v>
      </c>
      <c r="F525" s="593" t="s">
        <v>2116</v>
      </c>
      <c r="G525" s="661" t="s">
        <v>80</v>
      </c>
      <c r="H525" s="783" t="s">
        <v>3853</v>
      </c>
    </row>
    <row r="526" spans="1:8" ht="26.25" x14ac:dyDescent="0.25">
      <c r="A526" s="53">
        <v>61</v>
      </c>
      <c r="B526" s="234" t="s">
        <v>5382</v>
      </c>
      <c r="C526" s="127">
        <v>5110</v>
      </c>
      <c r="D526" s="127">
        <v>5110</v>
      </c>
      <c r="E526" s="39" t="s">
        <v>5381</v>
      </c>
      <c r="F526" s="593" t="s">
        <v>2116</v>
      </c>
      <c r="G526" s="661" t="s">
        <v>80</v>
      </c>
      <c r="H526" s="783" t="s">
        <v>3853</v>
      </c>
    </row>
    <row r="527" spans="1:8" ht="26.25" x14ac:dyDescent="0.25">
      <c r="A527" s="53">
        <v>62</v>
      </c>
      <c r="B527" s="234" t="s">
        <v>5382</v>
      </c>
      <c r="C527" s="127">
        <v>5110</v>
      </c>
      <c r="D527" s="127">
        <v>5110</v>
      </c>
      <c r="E527" s="39" t="s">
        <v>5381</v>
      </c>
      <c r="F527" s="593" t="s">
        <v>2116</v>
      </c>
      <c r="G527" s="661" t="s">
        <v>80</v>
      </c>
      <c r="H527" s="783" t="s">
        <v>3853</v>
      </c>
    </row>
    <row r="528" spans="1:8" ht="26.25" x14ac:dyDescent="0.25">
      <c r="A528" s="53">
        <v>63</v>
      </c>
      <c r="B528" s="234" t="s">
        <v>5382</v>
      </c>
      <c r="C528" s="127">
        <v>5110</v>
      </c>
      <c r="D528" s="127">
        <v>5110</v>
      </c>
      <c r="E528" s="39" t="s">
        <v>5381</v>
      </c>
      <c r="F528" s="593" t="s">
        <v>2116</v>
      </c>
      <c r="G528" s="661" t="s">
        <v>80</v>
      </c>
      <c r="H528" s="783" t="s">
        <v>3853</v>
      </c>
    </row>
    <row r="529" spans="1:8" ht="26.25" x14ac:dyDescent="0.25">
      <c r="A529" s="53">
        <v>64</v>
      </c>
      <c r="B529" s="234" t="s">
        <v>5383</v>
      </c>
      <c r="C529" s="223">
        <v>10000</v>
      </c>
      <c r="D529" s="223">
        <v>10000</v>
      </c>
      <c r="E529" s="442" t="s">
        <v>3862</v>
      </c>
      <c r="F529" s="593" t="s">
        <v>2116</v>
      </c>
      <c r="G529" s="443" t="s">
        <v>80</v>
      </c>
      <c r="H529" s="783" t="s">
        <v>3853</v>
      </c>
    </row>
    <row r="530" spans="1:8" ht="26.25" x14ac:dyDescent="0.25">
      <c r="A530" s="53">
        <v>65</v>
      </c>
      <c r="B530" s="234" t="s">
        <v>5295</v>
      </c>
      <c r="C530" s="127">
        <v>16801.849999999999</v>
      </c>
      <c r="D530" s="127">
        <v>16801.849999999999</v>
      </c>
      <c r="E530" s="39" t="s">
        <v>5384</v>
      </c>
      <c r="F530" s="593" t="s">
        <v>2116</v>
      </c>
      <c r="G530" s="661" t="s">
        <v>80</v>
      </c>
      <c r="H530" s="783" t="s">
        <v>3853</v>
      </c>
    </row>
    <row r="531" spans="1:8" ht="26.25" x14ac:dyDescent="0.25">
      <c r="A531" s="53">
        <v>66</v>
      </c>
      <c r="B531" s="234" t="s">
        <v>5296</v>
      </c>
      <c r="C531" s="127">
        <v>16717.39</v>
      </c>
      <c r="D531" s="127">
        <v>16717.39</v>
      </c>
      <c r="E531" s="39" t="s">
        <v>5384</v>
      </c>
      <c r="F531" s="593" t="s">
        <v>2116</v>
      </c>
      <c r="G531" s="661" t="s">
        <v>80</v>
      </c>
      <c r="H531" s="783" t="s">
        <v>3853</v>
      </c>
    </row>
    <row r="532" spans="1:8" ht="26.25" x14ac:dyDescent="0.25">
      <c r="A532" s="53">
        <v>67</v>
      </c>
      <c r="B532" s="234" t="s">
        <v>5296</v>
      </c>
      <c r="C532" s="127">
        <v>16717.39</v>
      </c>
      <c r="D532" s="127">
        <v>16717.39</v>
      </c>
      <c r="E532" s="39" t="s">
        <v>5384</v>
      </c>
      <c r="F532" s="593" t="s">
        <v>2116</v>
      </c>
      <c r="G532" s="661" t="s">
        <v>80</v>
      </c>
      <c r="H532" s="783" t="s">
        <v>3853</v>
      </c>
    </row>
    <row r="533" spans="1:8" ht="26.25" x14ac:dyDescent="0.25">
      <c r="A533" s="53">
        <v>68</v>
      </c>
      <c r="B533" s="234" t="s">
        <v>5296</v>
      </c>
      <c r="C533" s="127">
        <v>16717.39</v>
      </c>
      <c r="D533" s="127">
        <v>16717.39</v>
      </c>
      <c r="E533" s="39" t="s">
        <v>5384</v>
      </c>
      <c r="F533" s="593" t="s">
        <v>2116</v>
      </c>
      <c r="G533" s="661" t="s">
        <v>80</v>
      </c>
      <c r="H533" s="783" t="s">
        <v>3853</v>
      </c>
    </row>
    <row r="534" spans="1:8" ht="26.25" x14ac:dyDescent="0.25">
      <c r="A534" s="53">
        <v>69</v>
      </c>
      <c r="B534" s="234" t="s">
        <v>5326</v>
      </c>
      <c r="C534" s="127">
        <v>26129.95</v>
      </c>
      <c r="D534" s="127">
        <v>26129.95</v>
      </c>
      <c r="E534" s="39" t="s">
        <v>5384</v>
      </c>
      <c r="F534" s="593" t="s">
        <v>2116</v>
      </c>
      <c r="G534" s="661" t="s">
        <v>80</v>
      </c>
      <c r="H534" s="783" t="s">
        <v>3853</v>
      </c>
    </row>
    <row r="535" spans="1:8" ht="26.25" x14ac:dyDescent="0.25">
      <c r="A535" s="53">
        <v>70</v>
      </c>
      <c r="B535" s="322" t="s">
        <v>5254</v>
      </c>
      <c r="C535" s="95">
        <v>18583</v>
      </c>
      <c r="D535" s="95">
        <v>18583</v>
      </c>
      <c r="E535" s="652">
        <v>41527</v>
      </c>
      <c r="F535" s="593" t="s">
        <v>2116</v>
      </c>
      <c r="G535" s="661" t="s">
        <v>80</v>
      </c>
      <c r="H535" s="783" t="s">
        <v>3853</v>
      </c>
    </row>
    <row r="536" spans="1:8" ht="26.25" x14ac:dyDescent="0.25">
      <c r="A536" s="53">
        <v>71</v>
      </c>
      <c r="B536" s="395" t="s">
        <v>5280</v>
      </c>
      <c r="C536" s="95">
        <v>9699.18</v>
      </c>
      <c r="D536" s="95">
        <v>9699.18</v>
      </c>
      <c r="E536" s="652">
        <v>41527</v>
      </c>
      <c r="F536" s="593" t="s">
        <v>2116</v>
      </c>
      <c r="G536" s="661" t="s">
        <v>80</v>
      </c>
      <c r="H536" s="783" t="s">
        <v>3853</v>
      </c>
    </row>
    <row r="537" spans="1:8" ht="26.25" x14ac:dyDescent="0.25">
      <c r="A537" s="53">
        <v>72</v>
      </c>
      <c r="B537" s="235" t="s">
        <v>5385</v>
      </c>
      <c r="C537" s="669">
        <v>15500</v>
      </c>
      <c r="D537" s="681">
        <v>15500</v>
      </c>
      <c r="E537" s="652">
        <v>41852</v>
      </c>
      <c r="F537" s="593" t="s">
        <v>2116</v>
      </c>
      <c r="G537" s="661" t="s">
        <v>80</v>
      </c>
      <c r="H537" s="783" t="s">
        <v>3853</v>
      </c>
    </row>
    <row r="538" spans="1:8" ht="26.25" x14ac:dyDescent="0.25">
      <c r="A538" s="53">
        <v>73</v>
      </c>
      <c r="B538" s="259" t="s">
        <v>5386</v>
      </c>
      <c r="C538" s="669">
        <v>9000</v>
      </c>
      <c r="D538" s="681">
        <v>9000</v>
      </c>
      <c r="E538" s="652">
        <v>41852</v>
      </c>
      <c r="F538" s="593" t="s">
        <v>2116</v>
      </c>
      <c r="G538" s="661" t="s">
        <v>80</v>
      </c>
      <c r="H538" s="783" t="s">
        <v>3853</v>
      </c>
    </row>
    <row r="539" spans="1:8" ht="26.25" x14ac:dyDescent="0.25">
      <c r="A539" s="53">
        <v>74</v>
      </c>
      <c r="B539" s="235" t="s">
        <v>5387</v>
      </c>
      <c r="C539" s="669">
        <v>18803</v>
      </c>
      <c r="D539" s="681">
        <v>18803</v>
      </c>
      <c r="E539" s="682">
        <v>41487</v>
      </c>
      <c r="F539" s="593" t="s">
        <v>2116</v>
      </c>
      <c r="G539" s="661" t="s">
        <v>80</v>
      </c>
      <c r="H539" s="783" t="s">
        <v>3853</v>
      </c>
    </row>
    <row r="540" spans="1:8" ht="26.25" x14ac:dyDescent="0.25">
      <c r="A540" s="53">
        <v>75</v>
      </c>
      <c r="B540" s="320" t="s">
        <v>5385</v>
      </c>
      <c r="C540" s="683">
        <v>15500</v>
      </c>
      <c r="D540" s="684">
        <v>15500</v>
      </c>
      <c r="E540" s="237">
        <v>42002</v>
      </c>
      <c r="F540" s="593" t="s">
        <v>2116</v>
      </c>
      <c r="G540" s="661" t="s">
        <v>80</v>
      </c>
      <c r="H540" s="783" t="s">
        <v>3853</v>
      </c>
    </row>
    <row r="541" spans="1:8" ht="26.25" x14ac:dyDescent="0.25">
      <c r="A541" s="53">
        <v>76</v>
      </c>
      <c r="B541" s="97" t="s">
        <v>5388</v>
      </c>
      <c r="C541" s="578">
        <v>22620</v>
      </c>
      <c r="D541" s="578">
        <v>22620</v>
      </c>
      <c r="E541" s="579">
        <v>42474</v>
      </c>
      <c r="F541" s="593" t="s">
        <v>2116</v>
      </c>
      <c r="G541" s="661" t="s">
        <v>80</v>
      </c>
      <c r="H541" s="783" t="s">
        <v>3853</v>
      </c>
    </row>
    <row r="542" spans="1:8" ht="39" x14ac:dyDescent="0.25">
      <c r="A542" s="53">
        <v>77</v>
      </c>
      <c r="B542" s="222" t="s">
        <v>5389</v>
      </c>
      <c r="C542" s="142">
        <v>76980</v>
      </c>
      <c r="D542" s="142">
        <v>76980</v>
      </c>
      <c r="E542" s="197">
        <v>43406</v>
      </c>
      <c r="F542" s="616" t="s">
        <v>5390</v>
      </c>
      <c r="G542" s="661" t="s">
        <v>80</v>
      </c>
      <c r="H542" s="783" t="s">
        <v>3888</v>
      </c>
    </row>
    <row r="543" spans="1:8" ht="39" x14ac:dyDescent="0.25">
      <c r="A543" s="53">
        <v>78</v>
      </c>
      <c r="B543" s="296" t="s">
        <v>5391</v>
      </c>
      <c r="C543" s="307">
        <v>23300</v>
      </c>
      <c r="D543" s="307">
        <v>23300</v>
      </c>
      <c r="E543" s="378" t="s">
        <v>3899</v>
      </c>
      <c r="F543" s="616" t="s">
        <v>5392</v>
      </c>
      <c r="G543" s="373" t="s">
        <v>80</v>
      </c>
      <c r="H543" s="783" t="s">
        <v>3895</v>
      </c>
    </row>
    <row r="544" spans="1:8" ht="39" x14ac:dyDescent="0.25">
      <c r="A544" s="53">
        <v>79</v>
      </c>
      <c r="B544" s="296" t="s">
        <v>5393</v>
      </c>
      <c r="C544" s="307">
        <v>34000</v>
      </c>
      <c r="D544" s="307">
        <v>34000</v>
      </c>
      <c r="E544" s="378" t="s">
        <v>3904</v>
      </c>
      <c r="F544" s="616" t="s">
        <v>5394</v>
      </c>
      <c r="G544" s="373" t="s">
        <v>80</v>
      </c>
      <c r="H544" s="783" t="s">
        <v>3895</v>
      </c>
    </row>
    <row r="545" spans="1:8" ht="26.25" x14ac:dyDescent="0.25">
      <c r="A545" s="53">
        <v>80</v>
      </c>
      <c r="B545" s="239" t="s">
        <v>3655</v>
      </c>
      <c r="C545" s="109">
        <v>21265</v>
      </c>
      <c r="D545" s="109">
        <v>21265</v>
      </c>
      <c r="E545" s="211">
        <v>41211</v>
      </c>
      <c r="F545" s="496"/>
      <c r="G545" s="346" t="s">
        <v>2116</v>
      </c>
      <c r="H545" s="432" t="s">
        <v>3625</v>
      </c>
    </row>
    <row r="546" spans="1:8" ht="26.25" x14ac:dyDescent="0.25">
      <c r="A546" s="53">
        <v>81</v>
      </c>
      <c r="B546" s="478" t="s">
        <v>3734</v>
      </c>
      <c r="C546" s="479">
        <v>21290</v>
      </c>
      <c r="D546" s="480">
        <v>21290</v>
      </c>
      <c r="E546" s="262">
        <v>39437</v>
      </c>
      <c r="F546" s="477"/>
      <c r="G546" s="242" t="s">
        <v>2116</v>
      </c>
      <c r="H546" s="783" t="s">
        <v>3731</v>
      </c>
    </row>
    <row r="547" spans="1:8" ht="26.25" x14ac:dyDescent="0.25">
      <c r="A547" s="53">
        <v>82</v>
      </c>
      <c r="B547" s="478" t="s">
        <v>3734</v>
      </c>
      <c r="C547" s="479">
        <v>21290</v>
      </c>
      <c r="D547" s="480">
        <v>21290</v>
      </c>
      <c r="E547" s="262">
        <v>39437</v>
      </c>
      <c r="F547" s="52" t="s">
        <v>3737</v>
      </c>
      <c r="G547" s="242" t="s">
        <v>2116</v>
      </c>
      <c r="H547" s="783" t="s">
        <v>3731</v>
      </c>
    </row>
    <row r="548" spans="1:8" ht="26.25" x14ac:dyDescent="0.25">
      <c r="A548" s="53">
        <v>83</v>
      </c>
      <c r="B548" s="478" t="s">
        <v>3734</v>
      </c>
      <c r="C548" s="479">
        <v>21290</v>
      </c>
      <c r="D548" s="480">
        <v>21290</v>
      </c>
      <c r="E548" s="262">
        <v>39437</v>
      </c>
      <c r="F548" s="242" t="s">
        <v>2116</v>
      </c>
      <c r="G548" s="242" t="s">
        <v>2116</v>
      </c>
      <c r="H548" s="783" t="s">
        <v>3731</v>
      </c>
    </row>
    <row r="549" spans="1:8" ht="26.25" x14ac:dyDescent="0.25">
      <c r="A549" s="53">
        <v>84</v>
      </c>
      <c r="B549" s="478" t="s">
        <v>3734</v>
      </c>
      <c r="C549" s="479">
        <v>21290</v>
      </c>
      <c r="D549" s="480">
        <v>21290</v>
      </c>
      <c r="E549" s="262">
        <v>39437</v>
      </c>
      <c r="F549" s="242" t="s">
        <v>2116</v>
      </c>
      <c r="G549" s="242" t="s">
        <v>2116</v>
      </c>
      <c r="H549" s="783" t="s">
        <v>3731</v>
      </c>
    </row>
    <row r="550" spans="1:8" ht="26.25" x14ac:dyDescent="0.25">
      <c r="A550" s="53">
        <v>85</v>
      </c>
      <c r="B550" s="235" t="s">
        <v>3804</v>
      </c>
      <c r="C550" s="236">
        <v>38250</v>
      </c>
      <c r="D550" s="236">
        <v>38250</v>
      </c>
      <c r="E550" s="237">
        <v>42094</v>
      </c>
      <c r="F550" s="488"/>
      <c r="G550" s="486" t="s">
        <v>2116</v>
      </c>
      <c r="H550" s="783" t="s">
        <v>3731</v>
      </c>
    </row>
    <row r="551" spans="1:8" ht="26.25" x14ac:dyDescent="0.25">
      <c r="A551" s="53">
        <v>86</v>
      </c>
      <c r="B551" s="235" t="s">
        <v>3799</v>
      </c>
      <c r="C551" s="287">
        <v>29900</v>
      </c>
      <c r="D551" s="287">
        <v>29900</v>
      </c>
      <c r="E551" s="237">
        <v>42066</v>
      </c>
      <c r="F551" s="488"/>
      <c r="G551" s="486" t="s">
        <v>2116</v>
      </c>
      <c r="H551" s="783" t="s">
        <v>3731</v>
      </c>
    </row>
    <row r="552" spans="1:8" ht="26.25" x14ac:dyDescent="0.25">
      <c r="A552" s="53">
        <v>87</v>
      </c>
      <c r="B552" s="235" t="s">
        <v>3799</v>
      </c>
      <c r="C552" s="287">
        <v>29900</v>
      </c>
      <c r="D552" s="287">
        <v>29900</v>
      </c>
      <c r="E552" s="237">
        <v>42066</v>
      </c>
      <c r="F552" s="488"/>
      <c r="G552" s="486" t="s">
        <v>2116</v>
      </c>
      <c r="H552" s="783" t="s">
        <v>3731</v>
      </c>
    </row>
    <row r="553" spans="1:8" ht="26.25" x14ac:dyDescent="0.25">
      <c r="A553" s="53">
        <v>88</v>
      </c>
      <c r="B553" s="235" t="s">
        <v>3799</v>
      </c>
      <c r="C553" s="287">
        <v>29900</v>
      </c>
      <c r="D553" s="287">
        <v>29900</v>
      </c>
      <c r="E553" s="237">
        <v>42066</v>
      </c>
      <c r="F553" s="488"/>
      <c r="G553" s="486" t="s">
        <v>2116</v>
      </c>
      <c r="H553" s="783" t="s">
        <v>3731</v>
      </c>
    </row>
    <row r="554" spans="1:8" ht="26.25" x14ac:dyDescent="0.25">
      <c r="A554" s="53">
        <v>89</v>
      </c>
      <c r="B554" s="235" t="s">
        <v>3799</v>
      </c>
      <c r="C554" s="287">
        <v>29900</v>
      </c>
      <c r="D554" s="287">
        <v>29900</v>
      </c>
      <c r="E554" s="237">
        <v>42066</v>
      </c>
      <c r="F554" s="488"/>
      <c r="G554" s="486" t="s">
        <v>2116</v>
      </c>
      <c r="H554" s="783" t="s">
        <v>3731</v>
      </c>
    </row>
    <row r="555" spans="1:8" ht="26.25" x14ac:dyDescent="0.25">
      <c r="A555" s="53">
        <v>90</v>
      </c>
      <c r="B555" s="235" t="s">
        <v>3799</v>
      </c>
      <c r="C555" s="287">
        <v>29900</v>
      </c>
      <c r="D555" s="287">
        <v>29900</v>
      </c>
      <c r="E555" s="237">
        <v>42066</v>
      </c>
      <c r="F555" s="488"/>
      <c r="G555" s="486" t="s">
        <v>2116</v>
      </c>
      <c r="H555" s="783" t="s">
        <v>3731</v>
      </c>
    </row>
    <row r="556" spans="1:8" ht="26.25" x14ac:dyDescent="0.25">
      <c r="A556" s="53">
        <v>91</v>
      </c>
      <c r="B556" s="235" t="s">
        <v>3800</v>
      </c>
      <c r="C556" s="236">
        <v>198835</v>
      </c>
      <c r="D556" s="236">
        <v>198835</v>
      </c>
      <c r="E556" s="237">
        <v>42066</v>
      </c>
      <c r="F556" s="488"/>
      <c r="G556" s="486" t="s">
        <v>2116</v>
      </c>
      <c r="H556" s="783" t="s">
        <v>3731</v>
      </c>
    </row>
    <row r="557" spans="1:8" ht="26.25" x14ac:dyDescent="0.25">
      <c r="A557" s="53">
        <v>92</v>
      </c>
      <c r="B557" s="235" t="s">
        <v>3801</v>
      </c>
      <c r="C557" s="236">
        <v>356820</v>
      </c>
      <c r="D557" s="236">
        <v>356820</v>
      </c>
      <c r="E557" s="237">
        <v>42094</v>
      </c>
      <c r="F557" s="488"/>
      <c r="G557" s="486" t="s">
        <v>2116</v>
      </c>
      <c r="H557" s="783" t="s">
        <v>3731</v>
      </c>
    </row>
    <row r="558" spans="1:8" ht="38.25" x14ac:dyDescent="0.25">
      <c r="A558" s="53">
        <v>93</v>
      </c>
      <c r="B558" s="235" t="s">
        <v>3802</v>
      </c>
      <c r="C558" s="236">
        <v>615430</v>
      </c>
      <c r="D558" s="236">
        <v>615430</v>
      </c>
      <c r="E558" s="237">
        <v>42094</v>
      </c>
      <c r="F558" s="488"/>
      <c r="G558" s="486" t="s">
        <v>2116</v>
      </c>
      <c r="H558" s="783" t="s">
        <v>3731</v>
      </c>
    </row>
    <row r="559" spans="1:8" ht="38.25" x14ac:dyDescent="0.25">
      <c r="A559" s="53">
        <v>94</v>
      </c>
      <c r="B559" s="235" t="s">
        <v>3803</v>
      </c>
      <c r="C559" s="236">
        <v>186670</v>
      </c>
      <c r="D559" s="236">
        <v>186670</v>
      </c>
      <c r="E559" s="237">
        <v>42094</v>
      </c>
      <c r="F559" s="488"/>
      <c r="G559" s="486" t="s">
        <v>2116</v>
      </c>
      <c r="H559" s="783" t="s">
        <v>3731</v>
      </c>
    </row>
    <row r="560" spans="1:8" ht="26.25" x14ac:dyDescent="0.25">
      <c r="A560" s="53">
        <v>95</v>
      </c>
      <c r="B560" s="235" t="s">
        <v>3805</v>
      </c>
      <c r="C560" s="236">
        <v>98150</v>
      </c>
      <c r="D560" s="236">
        <v>98150</v>
      </c>
      <c r="E560" s="237">
        <v>42094</v>
      </c>
      <c r="F560" s="488"/>
      <c r="G560" s="486" t="s">
        <v>2116</v>
      </c>
      <c r="H560" s="783" t="s">
        <v>3731</v>
      </c>
    </row>
    <row r="561" spans="1:8" ht="26.25" x14ac:dyDescent="0.25">
      <c r="A561" s="53">
        <v>96</v>
      </c>
      <c r="B561" s="235" t="s">
        <v>3806</v>
      </c>
      <c r="C561" s="236">
        <v>138850</v>
      </c>
      <c r="D561" s="236">
        <v>138850</v>
      </c>
      <c r="E561" s="237">
        <v>42094</v>
      </c>
      <c r="F561" s="488"/>
      <c r="G561" s="486" t="s">
        <v>2116</v>
      </c>
      <c r="H561" s="783" t="s">
        <v>3731</v>
      </c>
    </row>
    <row r="562" spans="1:8" ht="26.25" x14ac:dyDescent="0.25">
      <c r="A562" s="53">
        <v>97</v>
      </c>
      <c r="B562" s="235" t="s">
        <v>3807</v>
      </c>
      <c r="C562" s="236">
        <v>41100</v>
      </c>
      <c r="D562" s="236">
        <v>41100</v>
      </c>
      <c r="E562" s="237">
        <v>42094</v>
      </c>
      <c r="F562" s="488"/>
      <c r="G562" s="486" t="s">
        <v>2116</v>
      </c>
      <c r="H562" s="783" t="s">
        <v>3731</v>
      </c>
    </row>
    <row r="563" spans="1:8" ht="26.25" x14ac:dyDescent="0.25">
      <c r="A563" s="53">
        <v>98</v>
      </c>
      <c r="B563" s="320" t="s">
        <v>3808</v>
      </c>
      <c r="C563" s="396">
        <v>45400</v>
      </c>
      <c r="D563" s="396">
        <v>45400</v>
      </c>
      <c r="E563" s="237">
        <v>42094</v>
      </c>
      <c r="F563" s="488"/>
      <c r="G563" s="486" t="s">
        <v>2116</v>
      </c>
      <c r="H563" s="783" t="s">
        <v>3731</v>
      </c>
    </row>
    <row r="564" spans="1:8" ht="26.25" x14ac:dyDescent="0.25">
      <c r="A564" s="53">
        <v>99</v>
      </c>
      <c r="B564" s="207" t="s">
        <v>3859</v>
      </c>
      <c r="C564" s="274">
        <v>24100</v>
      </c>
      <c r="D564" s="274">
        <v>10363.84</v>
      </c>
      <c r="E564" s="444" t="s">
        <v>3860</v>
      </c>
      <c r="F564" s="373" t="s">
        <v>80</v>
      </c>
      <c r="G564" s="373" t="s">
        <v>80</v>
      </c>
      <c r="H564" s="783" t="s">
        <v>3853</v>
      </c>
    </row>
    <row r="565" spans="1:8" ht="26.25" x14ac:dyDescent="0.25">
      <c r="A565" s="53">
        <v>100</v>
      </c>
      <c r="B565" s="207" t="s">
        <v>3864</v>
      </c>
      <c r="C565" s="274">
        <v>20650</v>
      </c>
      <c r="D565" s="274">
        <v>20650</v>
      </c>
      <c r="E565" s="444" t="s">
        <v>3865</v>
      </c>
      <c r="F565" s="373" t="s">
        <v>80</v>
      </c>
      <c r="G565" s="373" t="s">
        <v>80</v>
      </c>
      <c r="H565" s="783" t="s">
        <v>3853</v>
      </c>
    </row>
    <row r="566" spans="1:8" ht="39" x14ac:dyDescent="0.25">
      <c r="A566" s="53">
        <v>101</v>
      </c>
      <c r="B566" s="296" t="s">
        <v>3901</v>
      </c>
      <c r="C566" s="307">
        <v>34780</v>
      </c>
      <c r="D566" s="307">
        <v>34780</v>
      </c>
      <c r="E566" s="378" t="s">
        <v>3899</v>
      </c>
      <c r="F566" s="496" t="s">
        <v>3902</v>
      </c>
      <c r="G566" s="373" t="s">
        <v>80</v>
      </c>
      <c r="H566" s="783" t="s">
        <v>3895</v>
      </c>
    </row>
    <row r="567" spans="1:8" ht="26.25" x14ac:dyDescent="0.25">
      <c r="A567" s="53">
        <v>102</v>
      </c>
      <c r="B567" s="296" t="s">
        <v>3901</v>
      </c>
      <c r="C567" s="307">
        <v>34780</v>
      </c>
      <c r="D567" s="307">
        <v>34780</v>
      </c>
      <c r="E567" s="378" t="s">
        <v>3899</v>
      </c>
      <c r="F567" s="373" t="s">
        <v>80</v>
      </c>
      <c r="G567" s="373" t="s">
        <v>80</v>
      </c>
      <c r="H567" s="783" t="s">
        <v>3895</v>
      </c>
    </row>
    <row r="568" spans="1:8" x14ac:dyDescent="0.25">
      <c r="A568" s="28"/>
      <c r="B568" s="148" t="s">
        <v>102</v>
      </c>
      <c r="C568" s="628">
        <f>SUM(C466:C567)</f>
        <v>3796735.1499999994</v>
      </c>
      <c r="D568" s="628">
        <f>SUM(D466:D567)</f>
        <v>3764415.9899999993</v>
      </c>
      <c r="E568" s="72" t="s">
        <v>85</v>
      </c>
      <c r="F568" s="72" t="s">
        <v>85</v>
      </c>
      <c r="G568" s="72" t="s">
        <v>85</v>
      </c>
      <c r="H568" s="72" t="s">
        <v>85</v>
      </c>
    </row>
    <row r="569" spans="1:8" x14ac:dyDescent="0.25">
      <c r="A569" s="834" t="s">
        <v>5715</v>
      </c>
      <c r="B569" s="838"/>
      <c r="C569" s="838"/>
      <c r="D569" s="838"/>
      <c r="E569" s="838"/>
      <c r="F569" s="838"/>
      <c r="G569" s="838"/>
      <c r="H569" s="839"/>
    </row>
    <row r="570" spans="1:8" ht="26.25" x14ac:dyDescent="0.25">
      <c r="A570" s="28">
        <v>1</v>
      </c>
      <c r="B570" s="196" t="s">
        <v>5395</v>
      </c>
      <c r="C570" s="127">
        <v>9669.59</v>
      </c>
      <c r="D570" s="127">
        <v>9669.59</v>
      </c>
      <c r="E570" s="129">
        <v>38626</v>
      </c>
      <c r="F570" s="28"/>
      <c r="G570" s="24" t="s">
        <v>484</v>
      </c>
      <c r="H570" s="173" t="s">
        <v>3919</v>
      </c>
    </row>
    <row r="571" spans="1:8" ht="26.25" x14ac:dyDescent="0.25">
      <c r="A571" s="28">
        <v>2</v>
      </c>
      <c r="B571" s="196" t="s">
        <v>5396</v>
      </c>
      <c r="C571" s="127">
        <v>27315.09</v>
      </c>
      <c r="D571" s="127">
        <v>27315.09</v>
      </c>
      <c r="E571" s="129">
        <v>38732</v>
      </c>
      <c r="F571" s="661" t="s">
        <v>80</v>
      </c>
      <c r="G571" s="661" t="s">
        <v>80</v>
      </c>
      <c r="H571" s="173" t="s">
        <v>3919</v>
      </c>
    </row>
    <row r="572" spans="1:8" ht="26.25" x14ac:dyDescent="0.25">
      <c r="A572" s="28">
        <v>3</v>
      </c>
      <c r="B572" s="196" t="s">
        <v>5397</v>
      </c>
      <c r="C572" s="127">
        <v>36489.480000000003</v>
      </c>
      <c r="D572" s="127">
        <v>36489.480000000003</v>
      </c>
      <c r="E572" s="129">
        <v>38732</v>
      </c>
      <c r="F572" s="661" t="s">
        <v>80</v>
      </c>
      <c r="G572" s="661" t="s">
        <v>80</v>
      </c>
      <c r="H572" s="173" t="s">
        <v>3919</v>
      </c>
    </row>
    <row r="573" spans="1:8" ht="26.25" x14ac:dyDescent="0.25">
      <c r="A573" s="28">
        <v>4</v>
      </c>
      <c r="B573" s="196" t="s">
        <v>5398</v>
      </c>
      <c r="C573" s="127">
        <v>38907.9</v>
      </c>
      <c r="D573" s="127">
        <v>38907.9</v>
      </c>
      <c r="E573" s="129">
        <v>37135</v>
      </c>
      <c r="F573" s="28"/>
      <c r="G573" s="661" t="s">
        <v>80</v>
      </c>
      <c r="H573" s="173" t="s">
        <v>3919</v>
      </c>
    </row>
    <row r="574" spans="1:8" ht="26.25" x14ac:dyDescent="0.25">
      <c r="A574" s="28">
        <v>5</v>
      </c>
      <c r="B574" s="196" t="s">
        <v>5399</v>
      </c>
      <c r="C574" s="127">
        <v>20567.28</v>
      </c>
      <c r="D574" s="127">
        <v>20567.28</v>
      </c>
      <c r="E574" s="129">
        <v>38732</v>
      </c>
      <c r="F574" s="24" t="s">
        <v>5400</v>
      </c>
      <c r="G574" s="661" t="s">
        <v>80</v>
      </c>
      <c r="H574" s="173" t="s">
        <v>3919</v>
      </c>
    </row>
    <row r="575" spans="1:8" ht="26.25" x14ac:dyDescent="0.25">
      <c r="A575" s="28">
        <v>6</v>
      </c>
      <c r="B575" s="196" t="s">
        <v>5399</v>
      </c>
      <c r="C575" s="127">
        <v>20567.28</v>
      </c>
      <c r="D575" s="127">
        <v>20567.28</v>
      </c>
      <c r="E575" s="129">
        <v>38732</v>
      </c>
      <c r="F575" s="661" t="s">
        <v>80</v>
      </c>
      <c r="G575" s="661" t="s">
        <v>80</v>
      </c>
      <c r="H575" s="173" t="s">
        <v>3919</v>
      </c>
    </row>
    <row r="576" spans="1:8" ht="26.25" x14ac:dyDescent="0.25">
      <c r="A576" s="28">
        <v>7</v>
      </c>
      <c r="B576" s="196" t="s">
        <v>5399</v>
      </c>
      <c r="C576" s="127">
        <v>20567.28</v>
      </c>
      <c r="D576" s="127">
        <v>20567.28</v>
      </c>
      <c r="E576" s="129">
        <v>38732</v>
      </c>
      <c r="F576" s="661" t="s">
        <v>80</v>
      </c>
      <c r="G576" s="661" t="s">
        <v>80</v>
      </c>
      <c r="H576" s="173" t="s">
        <v>3919</v>
      </c>
    </row>
    <row r="577" spans="1:8" ht="26.25" x14ac:dyDescent="0.25">
      <c r="A577" s="28">
        <v>8</v>
      </c>
      <c r="B577" s="196" t="s">
        <v>5399</v>
      </c>
      <c r="C577" s="127">
        <v>20567.28</v>
      </c>
      <c r="D577" s="127">
        <v>20567.28</v>
      </c>
      <c r="E577" s="129">
        <v>38732</v>
      </c>
      <c r="F577" s="661" t="s">
        <v>80</v>
      </c>
      <c r="G577" s="661" t="s">
        <v>80</v>
      </c>
      <c r="H577" s="173" t="s">
        <v>3919</v>
      </c>
    </row>
    <row r="578" spans="1:8" ht="26.25" x14ac:dyDescent="0.25">
      <c r="A578" s="28">
        <v>9</v>
      </c>
      <c r="B578" s="196" t="s">
        <v>5399</v>
      </c>
      <c r="C578" s="127">
        <v>20567.28</v>
      </c>
      <c r="D578" s="127">
        <v>20567.28</v>
      </c>
      <c r="E578" s="129">
        <v>38732</v>
      </c>
      <c r="F578" s="661" t="s">
        <v>80</v>
      </c>
      <c r="G578" s="661" t="s">
        <v>80</v>
      </c>
      <c r="H578" s="173" t="s">
        <v>3919</v>
      </c>
    </row>
    <row r="579" spans="1:8" ht="26.25" x14ac:dyDescent="0.25">
      <c r="A579" s="28">
        <v>10</v>
      </c>
      <c r="B579" s="196" t="s">
        <v>5399</v>
      </c>
      <c r="C579" s="127">
        <v>20567.28</v>
      </c>
      <c r="D579" s="127">
        <v>20567.28</v>
      </c>
      <c r="E579" s="129">
        <v>38732</v>
      </c>
      <c r="F579" s="661" t="s">
        <v>80</v>
      </c>
      <c r="G579" s="661" t="s">
        <v>80</v>
      </c>
      <c r="H579" s="173" t="s">
        <v>3919</v>
      </c>
    </row>
    <row r="580" spans="1:8" ht="26.25" x14ac:dyDescent="0.25">
      <c r="A580" s="28">
        <v>11</v>
      </c>
      <c r="B580" s="196" t="s">
        <v>5399</v>
      </c>
      <c r="C580" s="127">
        <v>20567.28</v>
      </c>
      <c r="D580" s="127">
        <v>20567.28</v>
      </c>
      <c r="E580" s="129">
        <v>38732</v>
      </c>
      <c r="F580" s="661" t="s">
        <v>80</v>
      </c>
      <c r="G580" s="661" t="s">
        <v>80</v>
      </c>
      <c r="H580" s="173" t="s">
        <v>3919</v>
      </c>
    </row>
    <row r="581" spans="1:8" ht="26.25" x14ac:dyDescent="0.25">
      <c r="A581" s="28">
        <v>12</v>
      </c>
      <c r="B581" s="196" t="s">
        <v>5398</v>
      </c>
      <c r="C581" s="127">
        <v>26130.36</v>
      </c>
      <c r="D581" s="127">
        <v>26130.36</v>
      </c>
      <c r="E581" s="129">
        <v>38261</v>
      </c>
      <c r="F581" s="28"/>
      <c r="G581" s="661" t="s">
        <v>80</v>
      </c>
      <c r="H581" s="173" t="s">
        <v>3919</v>
      </c>
    </row>
    <row r="582" spans="1:8" ht="26.25" x14ac:dyDescent="0.25">
      <c r="A582" s="28">
        <v>13</v>
      </c>
      <c r="B582" s="196" t="s">
        <v>5397</v>
      </c>
      <c r="C582" s="127">
        <v>16717.46</v>
      </c>
      <c r="D582" s="127">
        <v>16717.46</v>
      </c>
      <c r="E582" s="129">
        <v>38261</v>
      </c>
      <c r="F582" s="24" t="s">
        <v>5400</v>
      </c>
      <c r="G582" s="661" t="s">
        <v>80</v>
      </c>
      <c r="H582" s="173" t="s">
        <v>3919</v>
      </c>
    </row>
    <row r="583" spans="1:8" ht="26.25" x14ac:dyDescent="0.25">
      <c r="A583" s="28">
        <v>14</v>
      </c>
      <c r="B583" s="196" t="s">
        <v>5397</v>
      </c>
      <c r="C583" s="127">
        <v>16717.46</v>
      </c>
      <c r="D583" s="127">
        <v>16717.46</v>
      </c>
      <c r="E583" s="129">
        <v>38261</v>
      </c>
      <c r="F583" s="661" t="s">
        <v>80</v>
      </c>
      <c r="G583" s="661" t="s">
        <v>80</v>
      </c>
      <c r="H583" s="173" t="s">
        <v>3919</v>
      </c>
    </row>
    <row r="584" spans="1:8" ht="26.25" x14ac:dyDescent="0.25">
      <c r="A584" s="28">
        <v>15</v>
      </c>
      <c r="B584" s="196" t="s">
        <v>5397</v>
      </c>
      <c r="C584" s="127">
        <v>16717.45</v>
      </c>
      <c r="D584" s="127">
        <v>16717.45</v>
      </c>
      <c r="E584" s="129">
        <v>38261</v>
      </c>
      <c r="F584" s="661" t="s">
        <v>80</v>
      </c>
      <c r="G584" s="661" t="s">
        <v>80</v>
      </c>
      <c r="H584" s="173" t="s">
        <v>3919</v>
      </c>
    </row>
    <row r="585" spans="1:8" ht="26.25" x14ac:dyDescent="0.25">
      <c r="A585" s="28">
        <v>16</v>
      </c>
      <c r="B585" s="196" t="s">
        <v>5401</v>
      </c>
      <c r="C585" s="127">
        <v>16801.439999999999</v>
      </c>
      <c r="D585" s="127">
        <v>16801.439999999999</v>
      </c>
      <c r="E585" s="129">
        <v>38261</v>
      </c>
      <c r="F585" s="661" t="s">
        <v>80</v>
      </c>
      <c r="G585" s="661" t="s">
        <v>80</v>
      </c>
      <c r="H585" s="173" t="s">
        <v>3919</v>
      </c>
    </row>
    <row r="586" spans="1:8" ht="26.25" x14ac:dyDescent="0.25">
      <c r="A586" s="28">
        <v>17</v>
      </c>
      <c r="B586" s="196" t="s">
        <v>5246</v>
      </c>
      <c r="C586" s="127">
        <v>7645.92</v>
      </c>
      <c r="D586" s="127">
        <v>7645.92</v>
      </c>
      <c r="E586" s="129">
        <v>38261</v>
      </c>
      <c r="F586" s="28"/>
      <c r="G586" s="661" t="s">
        <v>80</v>
      </c>
      <c r="H586" s="173" t="s">
        <v>3919</v>
      </c>
    </row>
    <row r="587" spans="1:8" ht="26.25" x14ac:dyDescent="0.25">
      <c r="A587" s="28">
        <v>18</v>
      </c>
      <c r="B587" s="196" t="s">
        <v>5402</v>
      </c>
      <c r="C587" s="127">
        <v>29743.200000000001</v>
      </c>
      <c r="D587" s="127">
        <v>29743.200000000001</v>
      </c>
      <c r="E587" s="129">
        <v>39082</v>
      </c>
      <c r="F587" s="28"/>
      <c r="G587" s="661" t="s">
        <v>80</v>
      </c>
      <c r="H587" s="173" t="s">
        <v>3919</v>
      </c>
    </row>
    <row r="588" spans="1:8" ht="26.25" x14ac:dyDescent="0.25">
      <c r="A588" s="28">
        <v>19</v>
      </c>
      <c r="B588" s="196" t="s">
        <v>5402</v>
      </c>
      <c r="C588" s="127">
        <v>29743.200000000001</v>
      </c>
      <c r="D588" s="127">
        <v>29743.200000000001</v>
      </c>
      <c r="E588" s="129">
        <v>39082</v>
      </c>
      <c r="F588" s="28"/>
      <c r="G588" s="661" t="s">
        <v>80</v>
      </c>
      <c r="H588" s="173" t="s">
        <v>3919</v>
      </c>
    </row>
    <row r="589" spans="1:8" ht="26.25" x14ac:dyDescent="0.25">
      <c r="A589" s="28">
        <v>20</v>
      </c>
      <c r="B589" s="196" t="s">
        <v>5402</v>
      </c>
      <c r="C589" s="127">
        <v>29743.200000000001</v>
      </c>
      <c r="D589" s="127">
        <v>29743.200000000001</v>
      </c>
      <c r="E589" s="129">
        <v>39082</v>
      </c>
      <c r="F589" s="28"/>
      <c r="G589" s="661" t="s">
        <v>80</v>
      </c>
      <c r="H589" s="173" t="s">
        <v>3919</v>
      </c>
    </row>
    <row r="590" spans="1:8" ht="26.25" x14ac:dyDescent="0.25">
      <c r="A590" s="28">
        <v>21</v>
      </c>
      <c r="B590" s="196" t="s">
        <v>5403</v>
      </c>
      <c r="C590" s="127">
        <v>62036.4</v>
      </c>
      <c r="D590" s="127">
        <v>62036.4</v>
      </c>
      <c r="E590" s="129">
        <v>39082</v>
      </c>
      <c r="F590" s="24" t="s">
        <v>5400</v>
      </c>
      <c r="G590" s="661" t="s">
        <v>80</v>
      </c>
      <c r="H590" s="173" t="s">
        <v>3919</v>
      </c>
    </row>
    <row r="591" spans="1:8" ht="26.25" x14ac:dyDescent="0.25">
      <c r="A591" s="28">
        <v>22</v>
      </c>
      <c r="B591" s="196" t="s">
        <v>5405</v>
      </c>
      <c r="C591" s="127">
        <v>18925</v>
      </c>
      <c r="D591" s="127">
        <v>18925</v>
      </c>
      <c r="E591" s="129">
        <v>39140</v>
      </c>
      <c r="F591" s="28"/>
      <c r="G591" s="661" t="s">
        <v>80</v>
      </c>
      <c r="H591" s="173" t="s">
        <v>3919</v>
      </c>
    </row>
    <row r="592" spans="1:8" ht="26.25" x14ac:dyDescent="0.25">
      <c r="A592" s="28">
        <v>23</v>
      </c>
      <c r="B592" s="196" t="s">
        <v>5405</v>
      </c>
      <c r="C592" s="127">
        <v>18925</v>
      </c>
      <c r="D592" s="127">
        <v>18925</v>
      </c>
      <c r="E592" s="129">
        <v>39140</v>
      </c>
      <c r="F592" s="28"/>
      <c r="G592" s="661" t="s">
        <v>80</v>
      </c>
      <c r="H592" s="173" t="s">
        <v>3919</v>
      </c>
    </row>
    <row r="593" spans="1:8" ht="26.25" x14ac:dyDescent="0.25">
      <c r="A593" s="28">
        <v>24</v>
      </c>
      <c r="B593" s="196" t="s">
        <v>5406</v>
      </c>
      <c r="C593" s="127">
        <v>15277</v>
      </c>
      <c r="D593" s="127">
        <v>15277</v>
      </c>
      <c r="E593" s="129">
        <v>39140</v>
      </c>
      <c r="F593" s="28"/>
      <c r="G593" s="661" t="s">
        <v>80</v>
      </c>
      <c r="H593" s="173" t="s">
        <v>3919</v>
      </c>
    </row>
    <row r="594" spans="1:8" ht="26.25" x14ac:dyDescent="0.25">
      <c r="A594" s="28">
        <v>25</v>
      </c>
      <c r="B594" s="196" t="s">
        <v>5406</v>
      </c>
      <c r="C594" s="127">
        <v>15277</v>
      </c>
      <c r="D594" s="127">
        <v>15277</v>
      </c>
      <c r="E594" s="129">
        <v>39140</v>
      </c>
      <c r="F594" s="28"/>
      <c r="G594" s="661" t="s">
        <v>80</v>
      </c>
      <c r="H594" s="173" t="s">
        <v>3919</v>
      </c>
    </row>
    <row r="595" spans="1:8" ht="26.25" x14ac:dyDescent="0.25">
      <c r="A595" s="28">
        <v>26</v>
      </c>
      <c r="B595" s="196" t="s">
        <v>5407</v>
      </c>
      <c r="C595" s="127">
        <v>34135</v>
      </c>
      <c r="D595" s="127">
        <v>34135</v>
      </c>
      <c r="E595" s="129">
        <v>39357</v>
      </c>
      <c r="F595" s="28"/>
      <c r="G595" s="661" t="s">
        <v>80</v>
      </c>
      <c r="H595" s="173" t="s">
        <v>3919</v>
      </c>
    </row>
    <row r="596" spans="1:8" ht="26.25" x14ac:dyDescent="0.25">
      <c r="A596" s="28">
        <v>27</v>
      </c>
      <c r="B596" s="196" t="s">
        <v>5408</v>
      </c>
      <c r="C596" s="127">
        <v>17517</v>
      </c>
      <c r="D596" s="127">
        <v>17517</v>
      </c>
      <c r="E596" s="129">
        <v>39508</v>
      </c>
      <c r="F596" s="28"/>
      <c r="G596" s="661" t="s">
        <v>80</v>
      </c>
      <c r="H596" s="173" t="s">
        <v>3919</v>
      </c>
    </row>
    <row r="597" spans="1:8" ht="26.25" x14ac:dyDescent="0.25">
      <c r="A597" s="28">
        <v>28</v>
      </c>
      <c r="B597" s="196" t="s">
        <v>5409</v>
      </c>
      <c r="C597" s="127">
        <v>6671</v>
      </c>
      <c r="D597" s="127">
        <v>6671</v>
      </c>
      <c r="E597" s="129">
        <v>39508</v>
      </c>
      <c r="F597" s="28"/>
      <c r="G597" s="661" t="s">
        <v>80</v>
      </c>
      <c r="H597" s="173" t="s">
        <v>3919</v>
      </c>
    </row>
    <row r="598" spans="1:8" ht="26.25" x14ac:dyDescent="0.25">
      <c r="A598" s="28">
        <v>29</v>
      </c>
      <c r="B598" s="196" t="s">
        <v>5410</v>
      </c>
      <c r="C598" s="127">
        <v>24494.83</v>
      </c>
      <c r="D598" s="127">
        <v>24494.83</v>
      </c>
      <c r="E598" s="129">
        <v>39780</v>
      </c>
      <c r="F598" s="28"/>
      <c r="G598" s="661" t="s">
        <v>80</v>
      </c>
      <c r="H598" s="173" t="s">
        <v>3919</v>
      </c>
    </row>
    <row r="599" spans="1:8" ht="26.25" x14ac:dyDescent="0.25">
      <c r="A599" s="28">
        <v>30</v>
      </c>
      <c r="B599" s="196" t="s">
        <v>5411</v>
      </c>
      <c r="C599" s="127">
        <v>5320</v>
      </c>
      <c r="D599" s="127">
        <v>5320</v>
      </c>
      <c r="E599" s="129">
        <v>39791</v>
      </c>
      <c r="F599" s="28"/>
      <c r="G599" s="661" t="s">
        <v>80</v>
      </c>
      <c r="H599" s="173" t="s">
        <v>3919</v>
      </c>
    </row>
    <row r="600" spans="1:8" ht="26.25" x14ac:dyDescent="0.25">
      <c r="A600" s="28">
        <v>31</v>
      </c>
      <c r="B600" s="196" t="s">
        <v>5412</v>
      </c>
      <c r="C600" s="127">
        <v>16925</v>
      </c>
      <c r="D600" s="127">
        <v>16925</v>
      </c>
      <c r="E600" s="129">
        <v>39791</v>
      </c>
      <c r="F600" s="28"/>
      <c r="G600" s="661" t="s">
        <v>80</v>
      </c>
      <c r="H600" s="173" t="s">
        <v>3919</v>
      </c>
    </row>
    <row r="601" spans="1:8" ht="26.25" x14ac:dyDescent="0.25">
      <c r="A601" s="28">
        <v>32</v>
      </c>
      <c r="B601" s="196" t="s">
        <v>5412</v>
      </c>
      <c r="C601" s="127">
        <v>14855</v>
      </c>
      <c r="D601" s="127">
        <v>14855</v>
      </c>
      <c r="E601" s="129">
        <v>39783</v>
      </c>
      <c r="F601" s="28"/>
      <c r="G601" s="661" t="s">
        <v>80</v>
      </c>
      <c r="H601" s="173" t="s">
        <v>3919</v>
      </c>
    </row>
    <row r="602" spans="1:8" ht="26.25" x14ac:dyDescent="0.25">
      <c r="A602" s="28">
        <v>33</v>
      </c>
      <c r="B602" s="196" t="s">
        <v>5413</v>
      </c>
      <c r="C602" s="127">
        <v>5320</v>
      </c>
      <c r="D602" s="127">
        <v>5320</v>
      </c>
      <c r="E602" s="129">
        <v>39783</v>
      </c>
      <c r="F602" s="24" t="s">
        <v>5400</v>
      </c>
      <c r="G602" s="661" t="s">
        <v>80</v>
      </c>
      <c r="H602" s="173" t="s">
        <v>3919</v>
      </c>
    </row>
    <row r="603" spans="1:8" ht="26.25" x14ac:dyDescent="0.25">
      <c r="A603" s="28">
        <v>34</v>
      </c>
      <c r="B603" s="196" t="s">
        <v>5413</v>
      </c>
      <c r="C603" s="127">
        <v>5320</v>
      </c>
      <c r="D603" s="127">
        <v>5320</v>
      </c>
      <c r="E603" s="129">
        <v>39783</v>
      </c>
      <c r="F603" s="28"/>
      <c r="G603" s="661" t="s">
        <v>80</v>
      </c>
      <c r="H603" s="173" t="s">
        <v>3919</v>
      </c>
    </row>
    <row r="604" spans="1:8" ht="26.25" x14ac:dyDescent="0.25">
      <c r="A604" s="28">
        <v>35</v>
      </c>
      <c r="B604" s="196" t="s">
        <v>5412</v>
      </c>
      <c r="C604" s="127">
        <v>14855</v>
      </c>
      <c r="D604" s="127">
        <v>14855</v>
      </c>
      <c r="E604" s="129">
        <v>39783</v>
      </c>
      <c r="F604" s="28"/>
      <c r="G604" s="661" t="s">
        <v>80</v>
      </c>
      <c r="H604" s="173" t="s">
        <v>3919</v>
      </c>
    </row>
    <row r="605" spans="1:8" ht="26.25" x14ac:dyDescent="0.25">
      <c r="A605" s="28">
        <v>36</v>
      </c>
      <c r="B605" s="196" t="s">
        <v>5414</v>
      </c>
      <c r="C605" s="127">
        <v>19500</v>
      </c>
      <c r="D605" s="127">
        <v>19303.009999999998</v>
      </c>
      <c r="E605" s="129">
        <v>40403</v>
      </c>
      <c r="F605" s="28"/>
      <c r="G605" s="661" t="s">
        <v>80</v>
      </c>
      <c r="H605" s="173" t="s">
        <v>3919</v>
      </c>
    </row>
    <row r="606" spans="1:8" ht="26.25" x14ac:dyDescent="0.25">
      <c r="A606" s="28">
        <v>37</v>
      </c>
      <c r="B606" s="196" t="s">
        <v>5415</v>
      </c>
      <c r="C606" s="127">
        <v>29125</v>
      </c>
      <c r="D606" s="127">
        <v>29125</v>
      </c>
      <c r="E606" s="129">
        <v>40022</v>
      </c>
      <c r="F606" s="28"/>
      <c r="G606" s="661" t="s">
        <v>80</v>
      </c>
      <c r="H606" s="173" t="s">
        <v>3919</v>
      </c>
    </row>
    <row r="607" spans="1:8" ht="26.25" x14ac:dyDescent="0.25">
      <c r="A607" s="28">
        <v>38</v>
      </c>
      <c r="B607" s="196" t="s">
        <v>5416</v>
      </c>
      <c r="C607" s="127">
        <v>12910</v>
      </c>
      <c r="D607" s="127">
        <v>12910</v>
      </c>
      <c r="E607" s="129">
        <v>40022</v>
      </c>
      <c r="F607" s="28"/>
      <c r="G607" s="661" t="s">
        <v>80</v>
      </c>
      <c r="H607" s="173" t="s">
        <v>3919</v>
      </c>
    </row>
    <row r="608" spans="1:8" ht="26.25" x14ac:dyDescent="0.25">
      <c r="A608" s="28">
        <v>39</v>
      </c>
      <c r="B608" s="196" t="s">
        <v>5417</v>
      </c>
      <c r="C608" s="127">
        <v>24600</v>
      </c>
      <c r="D608" s="127">
        <v>24600</v>
      </c>
      <c r="E608" s="129">
        <v>41274</v>
      </c>
      <c r="F608" s="28"/>
      <c r="G608" s="661" t="s">
        <v>80</v>
      </c>
      <c r="H608" s="173" t="s">
        <v>3919</v>
      </c>
    </row>
    <row r="609" spans="1:8" ht="26.25" x14ac:dyDescent="0.25">
      <c r="A609" s="28">
        <v>40</v>
      </c>
      <c r="B609" s="196" t="s">
        <v>5417</v>
      </c>
      <c r="C609" s="127">
        <v>24600</v>
      </c>
      <c r="D609" s="127">
        <v>24600</v>
      </c>
      <c r="E609" s="129">
        <v>41274</v>
      </c>
      <c r="F609" s="28"/>
      <c r="G609" s="661" t="s">
        <v>80</v>
      </c>
      <c r="H609" s="173" t="s">
        <v>3919</v>
      </c>
    </row>
    <row r="610" spans="1:8" ht="26.25" x14ac:dyDescent="0.25">
      <c r="A610" s="28">
        <v>41</v>
      </c>
      <c r="B610" s="196" t="s">
        <v>5417</v>
      </c>
      <c r="C610" s="127">
        <v>24600</v>
      </c>
      <c r="D610" s="127">
        <v>24600</v>
      </c>
      <c r="E610" s="129">
        <v>41274</v>
      </c>
      <c r="F610" s="28"/>
      <c r="G610" s="661" t="s">
        <v>80</v>
      </c>
      <c r="H610" s="173" t="s">
        <v>3919</v>
      </c>
    </row>
    <row r="611" spans="1:8" ht="26.25" x14ac:dyDescent="0.25">
      <c r="A611" s="28">
        <v>42</v>
      </c>
      <c r="B611" s="196" t="s">
        <v>5418</v>
      </c>
      <c r="C611" s="127">
        <v>22500</v>
      </c>
      <c r="D611" s="127">
        <v>22500</v>
      </c>
      <c r="E611" s="129">
        <v>41274</v>
      </c>
      <c r="F611" s="28"/>
      <c r="G611" s="661" t="s">
        <v>80</v>
      </c>
      <c r="H611" s="173" t="s">
        <v>3919</v>
      </c>
    </row>
    <row r="612" spans="1:8" ht="26.25" x14ac:dyDescent="0.25">
      <c r="A612" s="28">
        <v>43</v>
      </c>
      <c r="B612" s="196" t="s">
        <v>5418</v>
      </c>
      <c r="C612" s="127">
        <v>22500</v>
      </c>
      <c r="D612" s="127">
        <v>22500</v>
      </c>
      <c r="E612" s="129">
        <v>41274</v>
      </c>
      <c r="F612" s="28"/>
      <c r="G612" s="661" t="s">
        <v>80</v>
      </c>
      <c r="H612" s="173" t="s">
        <v>3919</v>
      </c>
    </row>
    <row r="613" spans="1:8" ht="26.25" x14ac:dyDescent="0.25">
      <c r="A613" s="28">
        <v>44</v>
      </c>
      <c r="B613" s="196" t="s">
        <v>5418</v>
      </c>
      <c r="C613" s="127">
        <v>22500</v>
      </c>
      <c r="D613" s="127">
        <v>22500</v>
      </c>
      <c r="E613" s="129">
        <v>41274</v>
      </c>
      <c r="F613" s="28"/>
      <c r="G613" s="661" t="s">
        <v>80</v>
      </c>
      <c r="H613" s="173" t="s">
        <v>3919</v>
      </c>
    </row>
    <row r="614" spans="1:8" ht="26.25" x14ac:dyDescent="0.25">
      <c r="A614" s="28">
        <v>45</v>
      </c>
      <c r="B614" s="196" t="s">
        <v>5418</v>
      </c>
      <c r="C614" s="127">
        <v>22500</v>
      </c>
      <c r="D614" s="127">
        <v>22500</v>
      </c>
      <c r="E614" s="129">
        <v>41274</v>
      </c>
      <c r="F614" s="28"/>
      <c r="G614" s="661" t="s">
        <v>80</v>
      </c>
      <c r="H614" s="173" t="s">
        <v>3919</v>
      </c>
    </row>
    <row r="615" spans="1:8" ht="26.25" x14ac:dyDescent="0.25">
      <c r="A615" s="28">
        <v>46</v>
      </c>
      <c r="B615" s="196" t="s">
        <v>5417</v>
      </c>
      <c r="C615" s="127">
        <v>27400</v>
      </c>
      <c r="D615" s="127">
        <v>27400</v>
      </c>
      <c r="E615" s="129">
        <v>41274</v>
      </c>
      <c r="F615" s="28"/>
      <c r="G615" s="661" t="s">
        <v>80</v>
      </c>
      <c r="H615" s="173" t="s">
        <v>3919</v>
      </c>
    </row>
    <row r="616" spans="1:8" ht="26.25" x14ac:dyDescent="0.25">
      <c r="A616" s="28">
        <v>47</v>
      </c>
      <c r="B616" s="196" t="s">
        <v>5417</v>
      </c>
      <c r="C616" s="127">
        <v>27400</v>
      </c>
      <c r="D616" s="127">
        <v>27400</v>
      </c>
      <c r="E616" s="129">
        <v>41274</v>
      </c>
      <c r="F616" s="28"/>
      <c r="G616" s="661" t="s">
        <v>80</v>
      </c>
      <c r="H616" s="173" t="s">
        <v>3919</v>
      </c>
    </row>
    <row r="617" spans="1:8" ht="26.25" x14ac:dyDescent="0.25">
      <c r="A617" s="28">
        <v>48</v>
      </c>
      <c r="B617" s="196" t="s">
        <v>5417</v>
      </c>
      <c r="C617" s="127">
        <v>27400</v>
      </c>
      <c r="D617" s="127">
        <v>27400</v>
      </c>
      <c r="E617" s="129">
        <v>41274</v>
      </c>
      <c r="F617" s="28"/>
      <c r="G617" s="661" t="s">
        <v>80</v>
      </c>
      <c r="H617" s="173" t="s">
        <v>3919</v>
      </c>
    </row>
    <row r="618" spans="1:8" ht="26.25" x14ac:dyDescent="0.25">
      <c r="A618" s="28">
        <v>49</v>
      </c>
      <c r="B618" s="196" t="s">
        <v>5419</v>
      </c>
      <c r="C618" s="127">
        <v>15400</v>
      </c>
      <c r="D618" s="127">
        <v>15400</v>
      </c>
      <c r="E618" s="129">
        <v>40822</v>
      </c>
      <c r="F618" s="28"/>
      <c r="G618" s="661" t="s">
        <v>80</v>
      </c>
      <c r="H618" s="173" t="s">
        <v>3919</v>
      </c>
    </row>
    <row r="619" spans="1:8" ht="26.25" x14ac:dyDescent="0.25">
      <c r="A619" s="28">
        <v>50</v>
      </c>
      <c r="B619" s="196" t="s">
        <v>5419</v>
      </c>
      <c r="C619" s="127">
        <v>15400</v>
      </c>
      <c r="D619" s="127">
        <v>15400</v>
      </c>
      <c r="E619" s="129">
        <v>40822</v>
      </c>
      <c r="F619" s="28"/>
      <c r="G619" s="661" t="s">
        <v>80</v>
      </c>
      <c r="H619" s="173" t="s">
        <v>3919</v>
      </c>
    </row>
    <row r="620" spans="1:8" ht="26.25" x14ac:dyDescent="0.25">
      <c r="A620" s="28">
        <v>51</v>
      </c>
      <c r="B620" s="196" t="s">
        <v>5419</v>
      </c>
      <c r="C620" s="127">
        <v>15400</v>
      </c>
      <c r="D620" s="127">
        <v>15400</v>
      </c>
      <c r="E620" s="129">
        <v>40822</v>
      </c>
      <c r="F620" s="28"/>
      <c r="G620" s="661" t="s">
        <v>80</v>
      </c>
      <c r="H620" s="173" t="s">
        <v>3919</v>
      </c>
    </row>
    <row r="621" spans="1:8" ht="26.25" x14ac:dyDescent="0.25">
      <c r="A621" s="28">
        <v>52</v>
      </c>
      <c r="B621" s="196" t="s">
        <v>5419</v>
      </c>
      <c r="C621" s="127">
        <v>15400</v>
      </c>
      <c r="D621" s="127">
        <v>15400</v>
      </c>
      <c r="E621" s="129">
        <v>40822</v>
      </c>
      <c r="F621" s="28"/>
      <c r="G621" s="661" t="s">
        <v>80</v>
      </c>
      <c r="H621" s="173" t="s">
        <v>3919</v>
      </c>
    </row>
    <row r="622" spans="1:8" ht="26.25" x14ac:dyDescent="0.25">
      <c r="A622" s="28">
        <v>53</v>
      </c>
      <c r="B622" s="196" t="s">
        <v>5420</v>
      </c>
      <c r="C622" s="127">
        <v>19100</v>
      </c>
      <c r="D622" s="127">
        <v>19100</v>
      </c>
      <c r="E622" s="129">
        <v>40822</v>
      </c>
      <c r="F622" s="28"/>
      <c r="G622" s="661" t="s">
        <v>80</v>
      </c>
      <c r="H622" s="173" t="s">
        <v>3919</v>
      </c>
    </row>
    <row r="623" spans="1:8" ht="26.25" x14ac:dyDescent="0.25">
      <c r="A623" s="28">
        <v>54</v>
      </c>
      <c r="B623" s="196" t="s">
        <v>5421</v>
      </c>
      <c r="C623" s="127">
        <v>14300</v>
      </c>
      <c r="D623" s="127">
        <v>14300</v>
      </c>
      <c r="E623" s="129">
        <v>40822</v>
      </c>
      <c r="F623" s="28"/>
      <c r="G623" s="661" t="s">
        <v>80</v>
      </c>
      <c r="H623" s="173" t="s">
        <v>3919</v>
      </c>
    </row>
    <row r="624" spans="1:8" ht="26.25" x14ac:dyDescent="0.25">
      <c r="A624" s="28">
        <v>55</v>
      </c>
      <c r="B624" s="196" t="s">
        <v>5422</v>
      </c>
      <c r="C624" s="127">
        <v>21300</v>
      </c>
      <c r="D624" s="127">
        <v>21300</v>
      </c>
      <c r="E624" s="129">
        <v>41109</v>
      </c>
      <c r="F624" s="28"/>
      <c r="G624" s="661" t="s">
        <v>80</v>
      </c>
      <c r="H624" s="173" t="s">
        <v>3919</v>
      </c>
    </row>
    <row r="625" spans="1:8" ht="26.25" x14ac:dyDescent="0.25">
      <c r="A625" s="28">
        <v>56</v>
      </c>
      <c r="B625" s="196" t="s">
        <v>5423</v>
      </c>
      <c r="C625" s="223">
        <v>21300</v>
      </c>
      <c r="D625" s="223">
        <v>21300</v>
      </c>
      <c r="E625" s="197">
        <v>41026</v>
      </c>
      <c r="F625" s="674"/>
      <c r="G625" s="661" t="s">
        <v>80</v>
      </c>
      <c r="H625" s="173" t="s">
        <v>3919</v>
      </c>
    </row>
    <row r="626" spans="1:8" ht="26.25" x14ac:dyDescent="0.25">
      <c r="A626" s="28">
        <v>57</v>
      </c>
      <c r="B626" s="196" t="s">
        <v>5424</v>
      </c>
      <c r="C626" s="127">
        <v>16500</v>
      </c>
      <c r="D626" s="127">
        <v>16500</v>
      </c>
      <c r="E626" s="129">
        <v>41088</v>
      </c>
      <c r="F626" s="28"/>
      <c r="G626" s="661" t="s">
        <v>80</v>
      </c>
      <c r="H626" s="173" t="s">
        <v>3919</v>
      </c>
    </row>
    <row r="627" spans="1:8" ht="26.25" x14ac:dyDescent="0.25">
      <c r="A627" s="28">
        <v>58</v>
      </c>
      <c r="B627" s="196" t="s">
        <v>5424</v>
      </c>
      <c r="C627" s="127">
        <v>16500</v>
      </c>
      <c r="D627" s="127">
        <v>16500</v>
      </c>
      <c r="E627" s="129">
        <v>41088</v>
      </c>
      <c r="F627" s="28"/>
      <c r="G627" s="661" t="s">
        <v>80</v>
      </c>
      <c r="H627" s="173" t="s">
        <v>3919</v>
      </c>
    </row>
    <row r="628" spans="1:8" ht="26.25" x14ac:dyDescent="0.25">
      <c r="A628" s="28">
        <v>59</v>
      </c>
      <c r="B628" s="196" t="s">
        <v>5424</v>
      </c>
      <c r="C628" s="127">
        <v>16500</v>
      </c>
      <c r="D628" s="127">
        <v>16500</v>
      </c>
      <c r="E628" s="129">
        <v>41088</v>
      </c>
      <c r="F628" s="28"/>
      <c r="G628" s="661" t="s">
        <v>80</v>
      </c>
      <c r="H628" s="173" t="s">
        <v>3919</v>
      </c>
    </row>
    <row r="629" spans="1:8" ht="26.25" x14ac:dyDescent="0.25">
      <c r="A629" s="28">
        <v>60</v>
      </c>
      <c r="B629" s="196" t="s">
        <v>5424</v>
      </c>
      <c r="C629" s="127">
        <v>16500</v>
      </c>
      <c r="D629" s="127">
        <v>16500</v>
      </c>
      <c r="E629" s="129">
        <v>41088</v>
      </c>
      <c r="F629" s="28"/>
      <c r="G629" s="661" t="s">
        <v>80</v>
      </c>
      <c r="H629" s="173" t="s">
        <v>3919</v>
      </c>
    </row>
    <row r="630" spans="1:8" ht="26.25" x14ac:dyDescent="0.25">
      <c r="A630" s="28">
        <v>61</v>
      </c>
      <c r="B630" s="196" t="s">
        <v>5424</v>
      </c>
      <c r="C630" s="127">
        <v>16500</v>
      </c>
      <c r="D630" s="127">
        <v>16500</v>
      </c>
      <c r="E630" s="129">
        <v>41088</v>
      </c>
      <c r="F630" s="28"/>
      <c r="G630" s="661" t="s">
        <v>80</v>
      </c>
      <c r="H630" s="173" t="s">
        <v>3919</v>
      </c>
    </row>
    <row r="631" spans="1:8" ht="26.25" x14ac:dyDescent="0.25">
      <c r="A631" s="28">
        <v>62</v>
      </c>
      <c r="B631" s="196" t="s">
        <v>5424</v>
      </c>
      <c r="C631" s="127">
        <v>16500</v>
      </c>
      <c r="D631" s="127">
        <v>16500</v>
      </c>
      <c r="E631" s="129">
        <v>41088</v>
      </c>
      <c r="F631" s="28"/>
      <c r="G631" s="661" t="s">
        <v>80</v>
      </c>
      <c r="H631" s="173" t="s">
        <v>3919</v>
      </c>
    </row>
    <row r="632" spans="1:8" ht="26.25" x14ac:dyDescent="0.25">
      <c r="A632" s="28">
        <v>63</v>
      </c>
      <c r="B632" s="196" t="s">
        <v>5296</v>
      </c>
      <c r="C632" s="127">
        <v>27313.56</v>
      </c>
      <c r="D632" s="127">
        <v>27313.56</v>
      </c>
      <c r="E632" s="129">
        <v>38732</v>
      </c>
      <c r="F632" s="24" t="s">
        <v>5400</v>
      </c>
      <c r="G632" s="661" t="s">
        <v>80</v>
      </c>
      <c r="H632" s="173" t="s">
        <v>3919</v>
      </c>
    </row>
    <row r="633" spans="1:8" ht="26.25" x14ac:dyDescent="0.25">
      <c r="A633" s="28">
        <v>64</v>
      </c>
      <c r="B633" s="208" t="s">
        <v>5425</v>
      </c>
      <c r="C633" s="274">
        <v>30000</v>
      </c>
      <c r="D633" s="274">
        <v>30000</v>
      </c>
      <c r="E633" s="211">
        <v>39790</v>
      </c>
      <c r="F633" s="28"/>
      <c r="G633" s="661" t="s">
        <v>80</v>
      </c>
      <c r="H633" s="173" t="s">
        <v>4069</v>
      </c>
    </row>
    <row r="634" spans="1:8" ht="26.25" x14ac:dyDescent="0.25">
      <c r="A634" s="28">
        <v>65</v>
      </c>
      <c r="B634" s="208" t="s">
        <v>5426</v>
      </c>
      <c r="C634" s="274">
        <v>30000</v>
      </c>
      <c r="D634" s="274">
        <v>30000</v>
      </c>
      <c r="E634" s="211">
        <v>39790</v>
      </c>
      <c r="F634" s="28"/>
      <c r="G634" s="661" t="s">
        <v>80</v>
      </c>
      <c r="H634" s="173" t="s">
        <v>4069</v>
      </c>
    </row>
    <row r="635" spans="1:8" ht="26.25" x14ac:dyDescent="0.25">
      <c r="A635" s="28">
        <v>66</v>
      </c>
      <c r="B635" s="208" t="s">
        <v>5427</v>
      </c>
      <c r="C635" s="274">
        <v>30000</v>
      </c>
      <c r="D635" s="274">
        <v>30000</v>
      </c>
      <c r="E635" s="211">
        <v>39790</v>
      </c>
      <c r="F635" s="28"/>
      <c r="G635" s="661" t="s">
        <v>80</v>
      </c>
      <c r="H635" s="173" t="s">
        <v>4069</v>
      </c>
    </row>
    <row r="636" spans="1:8" ht="26.25" x14ac:dyDescent="0.25">
      <c r="A636" s="28">
        <v>67</v>
      </c>
      <c r="B636" s="208" t="s">
        <v>5428</v>
      </c>
      <c r="C636" s="274">
        <v>30000</v>
      </c>
      <c r="D636" s="274">
        <v>30000</v>
      </c>
      <c r="E636" s="211">
        <v>39790</v>
      </c>
      <c r="F636" s="28"/>
      <c r="G636" s="661" t="s">
        <v>80</v>
      </c>
      <c r="H636" s="173" t="s">
        <v>4069</v>
      </c>
    </row>
    <row r="637" spans="1:8" ht="26.25" x14ac:dyDescent="0.25">
      <c r="A637" s="28">
        <v>68</v>
      </c>
      <c r="B637" s="208" t="s">
        <v>5429</v>
      </c>
      <c r="C637" s="274">
        <v>30000</v>
      </c>
      <c r="D637" s="274">
        <v>30000</v>
      </c>
      <c r="E637" s="211">
        <v>39790</v>
      </c>
      <c r="F637" s="28"/>
      <c r="G637" s="661" t="s">
        <v>80</v>
      </c>
      <c r="H637" s="173" t="s">
        <v>4069</v>
      </c>
    </row>
    <row r="638" spans="1:8" ht="26.25" x14ac:dyDescent="0.25">
      <c r="A638" s="28">
        <v>69</v>
      </c>
      <c r="B638" s="208" t="s">
        <v>5430</v>
      </c>
      <c r="C638" s="274">
        <v>30000</v>
      </c>
      <c r="D638" s="274">
        <v>30000</v>
      </c>
      <c r="E638" s="211">
        <v>39790</v>
      </c>
      <c r="F638" s="28"/>
      <c r="G638" s="661" t="s">
        <v>80</v>
      </c>
      <c r="H638" s="173" t="s">
        <v>4069</v>
      </c>
    </row>
    <row r="639" spans="1:8" ht="26.25" x14ac:dyDescent="0.25">
      <c r="A639" s="28">
        <v>70</v>
      </c>
      <c r="B639" s="208" t="s">
        <v>5431</v>
      </c>
      <c r="C639" s="274">
        <v>30000</v>
      </c>
      <c r="D639" s="274">
        <v>30000</v>
      </c>
      <c r="E639" s="211">
        <v>39790</v>
      </c>
      <c r="F639" s="28"/>
      <c r="G639" s="661" t="s">
        <v>80</v>
      </c>
      <c r="H639" s="173" t="s">
        <v>4069</v>
      </c>
    </row>
    <row r="640" spans="1:8" ht="26.25" x14ac:dyDescent="0.25">
      <c r="A640" s="28">
        <v>71</v>
      </c>
      <c r="B640" s="208" t="s">
        <v>5432</v>
      </c>
      <c r="C640" s="274">
        <v>6857</v>
      </c>
      <c r="D640" s="274">
        <v>6857</v>
      </c>
      <c r="E640" s="211">
        <v>39702</v>
      </c>
      <c r="F640" s="28"/>
      <c r="G640" s="661" t="s">
        <v>80</v>
      </c>
      <c r="H640" s="173" t="s">
        <v>4069</v>
      </c>
    </row>
    <row r="641" spans="1:8" ht="26.25" x14ac:dyDescent="0.25">
      <c r="A641" s="28">
        <v>72</v>
      </c>
      <c r="B641" s="208" t="s">
        <v>5433</v>
      </c>
      <c r="C641" s="274">
        <v>28407</v>
      </c>
      <c r="D641" s="274">
        <v>28407</v>
      </c>
      <c r="E641" s="211">
        <v>39702</v>
      </c>
      <c r="F641" s="28"/>
      <c r="G641" s="661" t="s">
        <v>80</v>
      </c>
      <c r="H641" s="173" t="s">
        <v>4069</v>
      </c>
    </row>
    <row r="642" spans="1:8" ht="26.25" x14ac:dyDescent="0.25">
      <c r="A642" s="28">
        <v>73</v>
      </c>
      <c r="B642" s="208" t="s">
        <v>5434</v>
      </c>
      <c r="C642" s="274">
        <v>28407</v>
      </c>
      <c r="D642" s="274">
        <v>28407</v>
      </c>
      <c r="E642" s="211">
        <v>39702</v>
      </c>
      <c r="F642" s="28"/>
      <c r="G642" s="661" t="s">
        <v>80</v>
      </c>
      <c r="H642" s="24" t="s">
        <v>4069</v>
      </c>
    </row>
    <row r="643" spans="1:8" ht="26.25" x14ac:dyDescent="0.25">
      <c r="A643" s="28">
        <v>74</v>
      </c>
      <c r="B643" s="208" t="s">
        <v>5435</v>
      </c>
      <c r="C643" s="274">
        <v>28407</v>
      </c>
      <c r="D643" s="274">
        <v>28407</v>
      </c>
      <c r="E643" s="211">
        <v>39702</v>
      </c>
      <c r="F643" s="28"/>
      <c r="G643" s="661" t="s">
        <v>80</v>
      </c>
      <c r="H643" s="24" t="s">
        <v>4069</v>
      </c>
    </row>
    <row r="644" spans="1:8" ht="26.25" x14ac:dyDescent="0.25">
      <c r="A644" s="28">
        <v>75</v>
      </c>
      <c r="B644" s="208" t="s">
        <v>5436</v>
      </c>
      <c r="C644" s="274">
        <v>28407</v>
      </c>
      <c r="D644" s="274">
        <v>28407</v>
      </c>
      <c r="E644" s="211">
        <v>39702</v>
      </c>
      <c r="F644" s="28"/>
      <c r="G644" s="661" t="s">
        <v>80</v>
      </c>
      <c r="H644" s="24" t="s">
        <v>4069</v>
      </c>
    </row>
    <row r="645" spans="1:8" ht="26.25" x14ac:dyDescent="0.25">
      <c r="A645" s="28">
        <v>76</v>
      </c>
      <c r="B645" s="208" t="s">
        <v>5437</v>
      </c>
      <c r="C645" s="274">
        <v>28407</v>
      </c>
      <c r="D645" s="274">
        <v>28407</v>
      </c>
      <c r="E645" s="211">
        <v>39702</v>
      </c>
      <c r="F645" s="28"/>
      <c r="G645" s="661" t="s">
        <v>80</v>
      </c>
      <c r="H645" s="24" t="s">
        <v>4069</v>
      </c>
    </row>
    <row r="646" spans="1:8" ht="26.25" x14ac:dyDescent="0.25">
      <c r="A646" s="28">
        <v>77</v>
      </c>
      <c r="B646" s="208" t="s">
        <v>5438</v>
      </c>
      <c r="C646" s="274">
        <v>28407</v>
      </c>
      <c r="D646" s="274">
        <v>28407</v>
      </c>
      <c r="E646" s="211">
        <v>39702</v>
      </c>
      <c r="F646" s="28"/>
      <c r="G646" s="661" t="s">
        <v>80</v>
      </c>
      <c r="H646" s="24" t="s">
        <v>4069</v>
      </c>
    </row>
    <row r="647" spans="1:8" ht="26.25" x14ac:dyDescent="0.25">
      <c r="A647" s="28">
        <v>78</v>
      </c>
      <c r="B647" s="208" t="s">
        <v>5439</v>
      </c>
      <c r="C647" s="274">
        <v>28407</v>
      </c>
      <c r="D647" s="274">
        <v>28407</v>
      </c>
      <c r="E647" s="211">
        <v>39702</v>
      </c>
      <c r="F647" s="28"/>
      <c r="G647" s="661" t="s">
        <v>80</v>
      </c>
      <c r="H647" s="24" t="s">
        <v>4069</v>
      </c>
    </row>
    <row r="648" spans="1:8" ht="26.25" x14ac:dyDescent="0.25">
      <c r="A648" s="28">
        <v>79</v>
      </c>
      <c r="B648" s="208" t="s">
        <v>5440</v>
      </c>
      <c r="C648" s="274">
        <v>28407</v>
      </c>
      <c r="D648" s="274">
        <v>28407</v>
      </c>
      <c r="E648" s="211">
        <v>39702</v>
      </c>
      <c r="F648" s="28"/>
      <c r="G648" s="661" t="s">
        <v>80</v>
      </c>
      <c r="H648" s="24" t="s">
        <v>4069</v>
      </c>
    </row>
    <row r="649" spans="1:8" ht="26.25" x14ac:dyDescent="0.25">
      <c r="A649" s="28">
        <v>80</v>
      </c>
      <c r="B649" s="208" t="s">
        <v>5441</v>
      </c>
      <c r="C649" s="274">
        <v>28407</v>
      </c>
      <c r="D649" s="274">
        <v>28407</v>
      </c>
      <c r="E649" s="211">
        <v>39702</v>
      </c>
      <c r="F649" s="28"/>
      <c r="G649" s="661" t="s">
        <v>80</v>
      </c>
      <c r="H649" s="24" t="s">
        <v>4069</v>
      </c>
    </row>
    <row r="650" spans="1:8" ht="26.25" x14ac:dyDescent="0.25">
      <c r="A650" s="28">
        <v>81</v>
      </c>
      <c r="B650" s="208" t="s">
        <v>5442</v>
      </c>
      <c r="C650" s="274">
        <v>28407</v>
      </c>
      <c r="D650" s="274">
        <v>28407</v>
      </c>
      <c r="E650" s="211">
        <v>39702</v>
      </c>
      <c r="F650" s="28"/>
      <c r="G650" s="661" t="s">
        <v>80</v>
      </c>
      <c r="H650" s="24" t="s">
        <v>4069</v>
      </c>
    </row>
    <row r="651" spans="1:8" ht="26.25" x14ac:dyDescent="0.25">
      <c r="A651" s="28">
        <v>82</v>
      </c>
      <c r="B651" s="208" t="s">
        <v>5443</v>
      </c>
      <c r="C651" s="274">
        <v>8287</v>
      </c>
      <c r="D651" s="274">
        <v>8287</v>
      </c>
      <c r="E651" s="211">
        <v>39702</v>
      </c>
      <c r="F651" s="28"/>
      <c r="G651" s="661" t="s">
        <v>80</v>
      </c>
      <c r="H651" s="24" t="s">
        <v>4069</v>
      </c>
    </row>
    <row r="652" spans="1:8" ht="26.25" x14ac:dyDescent="0.25">
      <c r="A652" s="28">
        <v>83</v>
      </c>
      <c r="B652" s="208" t="s">
        <v>5444</v>
      </c>
      <c r="C652" s="274">
        <v>6346</v>
      </c>
      <c r="D652" s="274">
        <v>6346</v>
      </c>
      <c r="E652" s="211">
        <v>39702</v>
      </c>
      <c r="F652" s="28"/>
      <c r="G652" s="661" t="s">
        <v>80</v>
      </c>
      <c r="H652" s="24" t="s">
        <v>4069</v>
      </c>
    </row>
    <row r="653" spans="1:8" ht="26.25" x14ac:dyDescent="0.25">
      <c r="A653" s="28">
        <v>84</v>
      </c>
      <c r="B653" s="208" t="s">
        <v>5445</v>
      </c>
      <c r="C653" s="274">
        <v>19198</v>
      </c>
      <c r="D653" s="274">
        <v>19198</v>
      </c>
      <c r="E653" s="211">
        <v>39702</v>
      </c>
      <c r="F653" s="28"/>
      <c r="G653" s="661" t="s">
        <v>80</v>
      </c>
      <c r="H653" s="24" t="s">
        <v>4069</v>
      </c>
    </row>
    <row r="654" spans="1:8" ht="26.25" x14ac:dyDescent="0.25">
      <c r="A654" s="28">
        <v>85</v>
      </c>
      <c r="B654" s="386" t="s">
        <v>5446</v>
      </c>
      <c r="C654" s="274">
        <v>21200</v>
      </c>
      <c r="D654" s="274">
        <v>21200</v>
      </c>
      <c r="E654" s="210" t="s">
        <v>4079</v>
      </c>
      <c r="F654" s="28"/>
      <c r="G654" s="661" t="s">
        <v>80</v>
      </c>
      <c r="H654" s="11" t="s">
        <v>4080</v>
      </c>
    </row>
    <row r="655" spans="1:8" ht="26.25" x14ac:dyDescent="0.25">
      <c r="A655" s="28">
        <v>86</v>
      </c>
      <c r="B655" s="386" t="s">
        <v>5447</v>
      </c>
      <c r="C655" s="274">
        <v>19200</v>
      </c>
      <c r="D655" s="274">
        <v>19200</v>
      </c>
      <c r="E655" s="210" t="s">
        <v>3784</v>
      </c>
      <c r="F655" s="28"/>
      <c r="G655" s="661" t="s">
        <v>80</v>
      </c>
      <c r="H655" s="11" t="s">
        <v>4080</v>
      </c>
    </row>
    <row r="656" spans="1:8" ht="26.25" x14ac:dyDescent="0.25">
      <c r="A656" s="28">
        <v>87</v>
      </c>
      <c r="B656" s="386" t="s">
        <v>5213</v>
      </c>
      <c r="C656" s="274">
        <v>8400</v>
      </c>
      <c r="D656" s="274">
        <v>8400</v>
      </c>
      <c r="E656" s="210" t="s">
        <v>3784</v>
      </c>
      <c r="F656" s="28"/>
      <c r="G656" s="661" t="s">
        <v>80</v>
      </c>
      <c r="H656" s="11" t="s">
        <v>4080</v>
      </c>
    </row>
    <row r="657" spans="1:8" ht="26.25" x14ac:dyDescent="0.25">
      <c r="A657" s="28">
        <v>88</v>
      </c>
      <c r="B657" s="386" t="s">
        <v>5448</v>
      </c>
      <c r="C657" s="274">
        <v>19200</v>
      </c>
      <c r="D657" s="274">
        <v>19200</v>
      </c>
      <c r="E657" s="210" t="s">
        <v>4087</v>
      </c>
      <c r="F657" s="28"/>
      <c r="G657" s="661" t="s">
        <v>80</v>
      </c>
      <c r="H657" s="11" t="s">
        <v>4080</v>
      </c>
    </row>
    <row r="658" spans="1:8" ht="26.25" x14ac:dyDescent="0.25">
      <c r="A658" s="28">
        <v>89</v>
      </c>
      <c r="B658" s="386" t="s">
        <v>5449</v>
      </c>
      <c r="C658" s="274">
        <v>8490</v>
      </c>
      <c r="D658" s="274">
        <v>8490</v>
      </c>
      <c r="E658" s="210" t="s">
        <v>4087</v>
      </c>
      <c r="F658" s="28"/>
      <c r="G658" s="661" t="s">
        <v>80</v>
      </c>
      <c r="H658" s="11" t="s">
        <v>4080</v>
      </c>
    </row>
    <row r="659" spans="1:8" ht="26.25" x14ac:dyDescent="0.25">
      <c r="A659" s="28">
        <v>90</v>
      </c>
      <c r="B659" s="235" t="s">
        <v>5254</v>
      </c>
      <c r="C659" s="95">
        <v>18583</v>
      </c>
      <c r="D659" s="685">
        <v>13937.13</v>
      </c>
      <c r="E659" s="579">
        <v>41536</v>
      </c>
      <c r="F659" s="686"/>
      <c r="G659" s="661" t="s">
        <v>80</v>
      </c>
      <c r="H659" s="24" t="s">
        <v>4069</v>
      </c>
    </row>
    <row r="660" spans="1:8" ht="26.25" x14ac:dyDescent="0.25">
      <c r="A660" s="28">
        <v>91</v>
      </c>
      <c r="B660" s="235" t="s">
        <v>5254</v>
      </c>
      <c r="C660" s="95">
        <v>18583</v>
      </c>
      <c r="D660" s="685">
        <v>13937.13</v>
      </c>
      <c r="E660" s="579">
        <v>41536</v>
      </c>
      <c r="F660" s="686"/>
      <c r="G660" s="661" t="s">
        <v>80</v>
      </c>
      <c r="H660" s="24" t="s">
        <v>4069</v>
      </c>
    </row>
    <row r="661" spans="1:8" ht="26.25" x14ac:dyDescent="0.25">
      <c r="A661" s="28">
        <v>92</v>
      </c>
      <c r="B661" s="235" t="s">
        <v>5254</v>
      </c>
      <c r="C661" s="95">
        <v>18583</v>
      </c>
      <c r="D661" s="685">
        <v>13937.13</v>
      </c>
      <c r="E661" s="579">
        <v>41536</v>
      </c>
      <c r="F661" s="28"/>
      <c r="G661" s="661" t="s">
        <v>80</v>
      </c>
      <c r="H661" s="24" t="s">
        <v>4069</v>
      </c>
    </row>
    <row r="662" spans="1:8" ht="26.25" x14ac:dyDescent="0.25">
      <c r="A662" s="28">
        <v>93</v>
      </c>
      <c r="B662" s="235" t="s">
        <v>5254</v>
      </c>
      <c r="C662" s="95">
        <v>18583</v>
      </c>
      <c r="D662" s="685">
        <v>13937.13</v>
      </c>
      <c r="E662" s="579">
        <v>41536</v>
      </c>
      <c r="F662" s="28"/>
      <c r="G662" s="661" t="s">
        <v>80</v>
      </c>
      <c r="H662" s="24" t="s">
        <v>4069</v>
      </c>
    </row>
    <row r="663" spans="1:8" ht="26.25" x14ac:dyDescent="0.25">
      <c r="A663" s="28">
        <v>94</v>
      </c>
      <c r="B663" s="235" t="s">
        <v>5254</v>
      </c>
      <c r="C663" s="95">
        <v>18583</v>
      </c>
      <c r="D663" s="685">
        <v>13937.13</v>
      </c>
      <c r="E663" s="579">
        <v>41536</v>
      </c>
      <c r="F663" s="28"/>
      <c r="G663" s="661" t="s">
        <v>80</v>
      </c>
      <c r="H663" s="24" t="s">
        <v>4069</v>
      </c>
    </row>
    <row r="664" spans="1:8" ht="26.25" x14ac:dyDescent="0.25">
      <c r="A664" s="28">
        <v>95</v>
      </c>
      <c r="B664" s="235" t="s">
        <v>5254</v>
      </c>
      <c r="C664" s="95">
        <v>18583</v>
      </c>
      <c r="D664" s="685">
        <v>13937.13</v>
      </c>
      <c r="E664" s="579">
        <v>41536</v>
      </c>
      <c r="F664" s="28"/>
      <c r="G664" s="661" t="s">
        <v>80</v>
      </c>
      <c r="H664" s="24" t="s">
        <v>4069</v>
      </c>
    </row>
    <row r="665" spans="1:8" ht="26.25" x14ac:dyDescent="0.25">
      <c r="A665" s="28">
        <v>96</v>
      </c>
      <c r="B665" s="11" t="s">
        <v>5451</v>
      </c>
      <c r="C665" s="65">
        <v>5298</v>
      </c>
      <c r="D665" s="65">
        <v>5298</v>
      </c>
      <c r="E665" s="348">
        <v>41536</v>
      </c>
      <c r="F665" s="28"/>
      <c r="G665" s="661" t="s">
        <v>80</v>
      </c>
      <c r="H665" s="24" t="s">
        <v>4069</v>
      </c>
    </row>
    <row r="666" spans="1:8" ht="26.25" x14ac:dyDescent="0.25">
      <c r="A666" s="28">
        <v>97</v>
      </c>
      <c r="B666" s="11" t="s">
        <v>5451</v>
      </c>
      <c r="C666" s="65">
        <v>5298</v>
      </c>
      <c r="D666" s="65">
        <v>5298</v>
      </c>
      <c r="E666" s="348">
        <v>41536</v>
      </c>
      <c r="F666" s="28"/>
      <c r="G666" s="661" t="s">
        <v>80</v>
      </c>
      <c r="H666" s="24" t="s">
        <v>4069</v>
      </c>
    </row>
    <row r="667" spans="1:8" ht="26.25" x14ac:dyDescent="0.25">
      <c r="A667" s="28">
        <v>98</v>
      </c>
      <c r="B667" s="16" t="s">
        <v>5357</v>
      </c>
      <c r="C667" s="65">
        <v>23994</v>
      </c>
      <c r="D667" s="65">
        <v>17995.5</v>
      </c>
      <c r="E667" s="348">
        <v>41536</v>
      </c>
      <c r="F667" s="28"/>
      <c r="G667" s="661" t="s">
        <v>80</v>
      </c>
      <c r="H667" s="24" t="s">
        <v>4069</v>
      </c>
    </row>
    <row r="668" spans="1:8" ht="26.25" x14ac:dyDescent="0.25">
      <c r="A668" s="28">
        <v>99</v>
      </c>
      <c r="B668" s="16" t="s">
        <v>5357</v>
      </c>
      <c r="C668" s="65">
        <v>23994</v>
      </c>
      <c r="D668" s="65">
        <v>17995.5</v>
      </c>
      <c r="E668" s="348">
        <v>41536</v>
      </c>
      <c r="F668" s="28"/>
      <c r="G668" s="661" t="s">
        <v>80</v>
      </c>
      <c r="H668" s="24" t="s">
        <v>4069</v>
      </c>
    </row>
    <row r="669" spans="1:8" ht="26.25" x14ac:dyDescent="0.25">
      <c r="A669" s="28">
        <v>100</v>
      </c>
      <c r="B669" s="16" t="s">
        <v>5357</v>
      </c>
      <c r="C669" s="65">
        <v>23994</v>
      </c>
      <c r="D669" s="65">
        <v>17995.5</v>
      </c>
      <c r="E669" s="348">
        <v>41536</v>
      </c>
      <c r="F669" s="28"/>
      <c r="G669" s="661" t="s">
        <v>80</v>
      </c>
      <c r="H669" s="24" t="s">
        <v>4069</v>
      </c>
    </row>
    <row r="670" spans="1:8" ht="26.25" x14ac:dyDescent="0.25">
      <c r="A670" s="28">
        <v>101</v>
      </c>
      <c r="B670" s="16" t="s">
        <v>5357</v>
      </c>
      <c r="C670" s="65">
        <v>23994</v>
      </c>
      <c r="D670" s="65">
        <v>17995.5</v>
      </c>
      <c r="E670" s="348">
        <v>41536</v>
      </c>
      <c r="F670" s="28"/>
      <c r="G670" s="661" t="s">
        <v>80</v>
      </c>
      <c r="H670" s="24" t="s">
        <v>4069</v>
      </c>
    </row>
    <row r="671" spans="1:8" ht="26.25" x14ac:dyDescent="0.25">
      <c r="A671" s="28">
        <v>102</v>
      </c>
      <c r="B671" s="16" t="s">
        <v>5357</v>
      </c>
      <c r="C671" s="65">
        <v>23994</v>
      </c>
      <c r="D671" s="65">
        <v>17995.5</v>
      </c>
      <c r="E671" s="348">
        <v>41536</v>
      </c>
      <c r="F671" s="686"/>
      <c r="G671" s="661" t="s">
        <v>80</v>
      </c>
      <c r="H671" s="24" t="s">
        <v>4069</v>
      </c>
    </row>
    <row r="672" spans="1:8" ht="26.25" x14ac:dyDescent="0.25">
      <c r="A672" s="28">
        <v>103</v>
      </c>
      <c r="B672" s="687" t="s">
        <v>5258</v>
      </c>
      <c r="C672" s="371">
        <v>39754.839999999997</v>
      </c>
      <c r="D672" s="371">
        <v>39754.839999999997</v>
      </c>
      <c r="E672" s="688">
        <v>42354</v>
      </c>
      <c r="F672" s="686"/>
      <c r="G672" s="661" t="s">
        <v>80</v>
      </c>
      <c r="H672" s="11" t="s">
        <v>4080</v>
      </c>
    </row>
    <row r="673" spans="1:8" ht="26.25" x14ac:dyDescent="0.25">
      <c r="A673" s="28">
        <v>104</v>
      </c>
      <c r="B673" s="687" t="s">
        <v>5258</v>
      </c>
      <c r="C673" s="371">
        <v>39754.839999999997</v>
      </c>
      <c r="D673" s="371">
        <v>39754.839999999997</v>
      </c>
      <c r="E673" s="688">
        <v>42354</v>
      </c>
      <c r="F673" s="28"/>
      <c r="G673" s="661" t="s">
        <v>80</v>
      </c>
      <c r="H673" s="11" t="s">
        <v>4080</v>
      </c>
    </row>
    <row r="674" spans="1:8" ht="26.25" x14ac:dyDescent="0.25">
      <c r="A674" s="28">
        <v>105</v>
      </c>
      <c r="B674" s="687" t="s">
        <v>5258</v>
      </c>
      <c r="C674" s="371">
        <v>39754.839999999997</v>
      </c>
      <c r="D674" s="371">
        <v>39754.839999999997</v>
      </c>
      <c r="E674" s="688">
        <v>42354</v>
      </c>
      <c r="F674" s="28"/>
      <c r="G674" s="661" t="s">
        <v>80</v>
      </c>
      <c r="H674" s="11" t="s">
        <v>4080</v>
      </c>
    </row>
    <row r="675" spans="1:8" ht="26.25" x14ac:dyDescent="0.25">
      <c r="A675" s="28">
        <v>106</v>
      </c>
      <c r="B675" s="689" t="s">
        <v>5258</v>
      </c>
      <c r="C675" s="690">
        <v>39754.839999999997</v>
      </c>
      <c r="D675" s="690">
        <v>39754.839999999997</v>
      </c>
      <c r="E675" s="688">
        <v>42354</v>
      </c>
      <c r="F675" s="28"/>
      <c r="G675" s="661" t="s">
        <v>80</v>
      </c>
      <c r="H675" s="11" t="s">
        <v>4080</v>
      </c>
    </row>
    <row r="676" spans="1:8" ht="26.25" x14ac:dyDescent="0.25">
      <c r="A676" s="28">
        <v>107</v>
      </c>
      <c r="B676" s="97" t="s">
        <v>4894</v>
      </c>
      <c r="C676" s="586">
        <v>20100</v>
      </c>
      <c r="D676" s="586">
        <v>20100</v>
      </c>
      <c r="E676" s="579">
        <v>42730</v>
      </c>
      <c r="F676" s="28" t="s">
        <v>5452</v>
      </c>
      <c r="G676" s="661" t="s">
        <v>80</v>
      </c>
      <c r="H676" s="11" t="s">
        <v>1897</v>
      </c>
    </row>
    <row r="677" spans="1:8" ht="26.25" x14ac:dyDescent="0.25">
      <c r="A677" s="28">
        <v>108</v>
      </c>
      <c r="B677" s="97" t="s">
        <v>4894</v>
      </c>
      <c r="C677" s="586">
        <v>20100</v>
      </c>
      <c r="D677" s="586">
        <v>20100</v>
      </c>
      <c r="E677" s="579">
        <v>42730</v>
      </c>
      <c r="F677" s="28" t="s">
        <v>5452</v>
      </c>
      <c r="G677" s="661" t="s">
        <v>80</v>
      </c>
      <c r="H677" s="11" t="s">
        <v>1897</v>
      </c>
    </row>
    <row r="678" spans="1:8" ht="26.25" x14ac:dyDescent="0.25">
      <c r="A678" s="28">
        <v>109</v>
      </c>
      <c r="B678" s="97" t="s">
        <v>4894</v>
      </c>
      <c r="C678" s="586">
        <v>20100</v>
      </c>
      <c r="D678" s="586">
        <v>20100</v>
      </c>
      <c r="E678" s="579">
        <v>42730</v>
      </c>
      <c r="F678" s="28" t="s">
        <v>5452</v>
      </c>
      <c r="G678" s="661" t="s">
        <v>80</v>
      </c>
      <c r="H678" s="11" t="s">
        <v>1897</v>
      </c>
    </row>
    <row r="679" spans="1:8" ht="26.25" x14ac:dyDescent="0.25">
      <c r="A679" s="28">
        <v>110</v>
      </c>
      <c r="B679" s="97" t="s">
        <v>4894</v>
      </c>
      <c r="C679" s="586">
        <v>20100</v>
      </c>
      <c r="D679" s="586">
        <v>20100</v>
      </c>
      <c r="E679" s="579">
        <v>42730</v>
      </c>
      <c r="F679" s="28" t="s">
        <v>5452</v>
      </c>
      <c r="G679" s="661" t="s">
        <v>80</v>
      </c>
      <c r="H679" s="11" t="s">
        <v>1897</v>
      </c>
    </row>
    <row r="680" spans="1:8" ht="26.25" x14ac:dyDescent="0.25">
      <c r="A680" s="28">
        <v>111</v>
      </c>
      <c r="B680" s="97" t="s">
        <v>4976</v>
      </c>
      <c r="C680" s="586">
        <v>7300</v>
      </c>
      <c r="D680" s="586">
        <v>7300</v>
      </c>
      <c r="E680" s="579">
        <v>42730</v>
      </c>
      <c r="F680" s="28" t="s">
        <v>5452</v>
      </c>
      <c r="G680" s="661" t="s">
        <v>80</v>
      </c>
      <c r="H680" s="11" t="s">
        <v>1897</v>
      </c>
    </row>
    <row r="681" spans="1:8" ht="26.25" x14ac:dyDescent="0.25">
      <c r="A681" s="28">
        <v>112</v>
      </c>
      <c r="B681" s="97" t="s">
        <v>4976</v>
      </c>
      <c r="C681" s="586">
        <v>7300</v>
      </c>
      <c r="D681" s="586">
        <v>7300</v>
      </c>
      <c r="E681" s="579">
        <v>42730</v>
      </c>
      <c r="F681" s="28" t="s">
        <v>5452</v>
      </c>
      <c r="G681" s="661" t="s">
        <v>80</v>
      </c>
      <c r="H681" s="11" t="s">
        <v>1897</v>
      </c>
    </row>
    <row r="682" spans="1:8" ht="26.25" x14ac:dyDescent="0.25">
      <c r="A682" s="28">
        <v>113</v>
      </c>
      <c r="B682" s="97" t="s">
        <v>4976</v>
      </c>
      <c r="C682" s="586">
        <v>7300</v>
      </c>
      <c r="D682" s="586">
        <v>7300</v>
      </c>
      <c r="E682" s="579">
        <v>42730</v>
      </c>
      <c r="F682" s="28" t="s">
        <v>5452</v>
      </c>
      <c r="G682" s="661" t="s">
        <v>80</v>
      </c>
      <c r="H682" s="11" t="s">
        <v>1897</v>
      </c>
    </row>
    <row r="683" spans="1:8" ht="26.25" x14ac:dyDescent="0.25">
      <c r="A683" s="28">
        <v>114</v>
      </c>
      <c r="B683" s="97" t="s">
        <v>5453</v>
      </c>
      <c r="C683" s="586">
        <v>28880</v>
      </c>
      <c r="D683" s="586">
        <v>28880</v>
      </c>
      <c r="E683" s="579">
        <v>42703</v>
      </c>
      <c r="F683" s="24" t="s">
        <v>5454</v>
      </c>
      <c r="G683" s="661" t="s">
        <v>80</v>
      </c>
      <c r="H683" s="11" t="s">
        <v>1897</v>
      </c>
    </row>
    <row r="684" spans="1:8" ht="26.25" x14ac:dyDescent="0.25">
      <c r="A684" s="28">
        <v>115</v>
      </c>
      <c r="B684" s="97" t="s">
        <v>5455</v>
      </c>
      <c r="C684" s="586">
        <v>20300</v>
      </c>
      <c r="D684" s="586">
        <v>20300</v>
      </c>
      <c r="E684" s="579">
        <v>42669</v>
      </c>
      <c r="F684" s="28" t="s">
        <v>4139</v>
      </c>
      <c r="G684" s="661" t="s">
        <v>80</v>
      </c>
      <c r="H684" s="11" t="s">
        <v>1897</v>
      </c>
    </row>
    <row r="685" spans="1:8" ht="26.25" x14ac:dyDescent="0.25">
      <c r="A685" s="28">
        <v>116</v>
      </c>
      <c r="B685" s="90" t="s">
        <v>5456</v>
      </c>
      <c r="C685" s="578">
        <v>28400</v>
      </c>
      <c r="D685" s="578">
        <v>28400</v>
      </c>
      <c r="E685" s="574">
        <v>42765</v>
      </c>
      <c r="F685" s="686" t="s">
        <v>5457</v>
      </c>
      <c r="G685" s="661" t="s">
        <v>80</v>
      </c>
      <c r="H685" s="11" t="s">
        <v>4144</v>
      </c>
    </row>
    <row r="686" spans="1:8" ht="26.25" x14ac:dyDescent="0.25">
      <c r="A686" s="28">
        <v>117</v>
      </c>
      <c r="B686" s="90" t="s">
        <v>5458</v>
      </c>
      <c r="C686" s="578">
        <v>35900</v>
      </c>
      <c r="D686" s="578">
        <v>35900</v>
      </c>
      <c r="E686" s="574">
        <v>42765</v>
      </c>
      <c r="F686" s="686" t="s">
        <v>5457</v>
      </c>
      <c r="G686" s="661" t="s">
        <v>80</v>
      </c>
      <c r="H686" s="11" t="s">
        <v>4144</v>
      </c>
    </row>
    <row r="687" spans="1:8" ht="26.25" x14ac:dyDescent="0.25">
      <c r="A687" s="28">
        <v>118</v>
      </c>
      <c r="B687" s="90" t="s">
        <v>5459</v>
      </c>
      <c r="C687" s="578">
        <v>55000</v>
      </c>
      <c r="D687" s="578">
        <v>55000</v>
      </c>
      <c r="E687" s="574">
        <v>42765</v>
      </c>
      <c r="F687" s="686" t="s">
        <v>5457</v>
      </c>
      <c r="G687" s="661" t="s">
        <v>80</v>
      </c>
      <c r="H687" s="11" t="s">
        <v>4144</v>
      </c>
    </row>
    <row r="688" spans="1:8" ht="26.25" x14ac:dyDescent="0.25">
      <c r="A688" s="28">
        <v>119</v>
      </c>
      <c r="B688" s="90" t="s">
        <v>5460</v>
      </c>
      <c r="C688" s="578">
        <v>28000</v>
      </c>
      <c r="D688" s="578">
        <v>28000</v>
      </c>
      <c r="E688" s="574">
        <v>42877</v>
      </c>
      <c r="F688" s="686" t="s">
        <v>4147</v>
      </c>
      <c r="G688" s="661" t="s">
        <v>80</v>
      </c>
      <c r="H688" s="11" t="s">
        <v>4144</v>
      </c>
    </row>
    <row r="689" spans="1:8" ht="26.25" x14ac:dyDescent="0.25">
      <c r="A689" s="28">
        <v>120</v>
      </c>
      <c r="B689" s="90" t="s">
        <v>5461</v>
      </c>
      <c r="C689" s="578">
        <v>10600</v>
      </c>
      <c r="D689" s="578">
        <v>10600</v>
      </c>
      <c r="E689" s="574">
        <v>42877</v>
      </c>
      <c r="F689" s="686" t="s">
        <v>4147</v>
      </c>
      <c r="G689" s="661" t="s">
        <v>80</v>
      </c>
      <c r="H689" s="11" t="s">
        <v>4144</v>
      </c>
    </row>
    <row r="690" spans="1:8" ht="26.25" x14ac:dyDescent="0.25">
      <c r="A690" s="28">
        <v>121</v>
      </c>
      <c r="B690" s="90" t="s">
        <v>5462</v>
      </c>
      <c r="C690" s="578">
        <v>9200</v>
      </c>
      <c r="D690" s="578">
        <v>9200</v>
      </c>
      <c r="E690" s="574">
        <v>42877</v>
      </c>
      <c r="F690" s="686" t="s">
        <v>4147</v>
      </c>
      <c r="G690" s="661" t="s">
        <v>80</v>
      </c>
      <c r="H690" s="11" t="s">
        <v>4144</v>
      </c>
    </row>
    <row r="691" spans="1:8" ht="26.25" x14ac:dyDescent="0.25">
      <c r="A691" s="28">
        <v>122</v>
      </c>
      <c r="B691" s="90" t="s">
        <v>5463</v>
      </c>
      <c r="C691" s="578">
        <v>40800</v>
      </c>
      <c r="D691" s="578">
        <v>40800</v>
      </c>
      <c r="E691" s="574">
        <v>43004</v>
      </c>
      <c r="F691" s="501" t="s">
        <v>4152</v>
      </c>
      <c r="G691" s="661" t="s">
        <v>80</v>
      </c>
      <c r="H691" s="11" t="s">
        <v>4144</v>
      </c>
    </row>
    <row r="692" spans="1:8" ht="26.25" x14ac:dyDescent="0.25">
      <c r="A692" s="28">
        <v>123</v>
      </c>
      <c r="B692" s="90" t="s">
        <v>5464</v>
      </c>
      <c r="C692" s="578">
        <v>13000</v>
      </c>
      <c r="D692" s="578">
        <v>13000</v>
      </c>
      <c r="E692" s="574">
        <v>43004</v>
      </c>
      <c r="F692" s="501" t="s">
        <v>4152</v>
      </c>
      <c r="G692" s="661" t="s">
        <v>80</v>
      </c>
      <c r="H692" s="11" t="s">
        <v>4144</v>
      </c>
    </row>
    <row r="693" spans="1:8" ht="26.25" x14ac:dyDescent="0.25">
      <c r="A693" s="28">
        <v>124</v>
      </c>
      <c r="B693" s="507" t="s">
        <v>5465</v>
      </c>
      <c r="C693" s="508">
        <v>21950</v>
      </c>
      <c r="D693" s="508">
        <v>21950</v>
      </c>
      <c r="E693" s="506">
        <v>43367</v>
      </c>
      <c r="F693" s="501" t="s">
        <v>5466</v>
      </c>
      <c r="G693" s="661" t="s">
        <v>80</v>
      </c>
      <c r="H693" s="11" t="s">
        <v>4172</v>
      </c>
    </row>
    <row r="694" spans="1:8" ht="26.25" x14ac:dyDescent="0.25">
      <c r="A694" s="28">
        <v>125</v>
      </c>
      <c r="B694" s="296" t="s">
        <v>5467</v>
      </c>
      <c r="C694" s="307">
        <v>29235</v>
      </c>
      <c r="D694" s="307">
        <v>29235</v>
      </c>
      <c r="E694" s="378" t="s">
        <v>3904</v>
      </c>
      <c r="F694" s="501" t="s">
        <v>4178</v>
      </c>
      <c r="G694" s="661" t="s">
        <v>80</v>
      </c>
      <c r="H694" s="11" t="s">
        <v>4179</v>
      </c>
    </row>
    <row r="695" spans="1:8" ht="26.25" x14ac:dyDescent="0.25">
      <c r="A695" s="28">
        <v>126</v>
      </c>
      <c r="B695" s="296" t="s">
        <v>5467</v>
      </c>
      <c r="C695" s="307">
        <v>29235</v>
      </c>
      <c r="D695" s="307">
        <v>29235</v>
      </c>
      <c r="E695" s="378" t="s">
        <v>3904</v>
      </c>
      <c r="F695" s="501" t="s">
        <v>4178</v>
      </c>
      <c r="G695" s="661" t="s">
        <v>80</v>
      </c>
      <c r="H695" s="11" t="s">
        <v>4179</v>
      </c>
    </row>
    <row r="696" spans="1:8" ht="26.25" x14ac:dyDescent="0.25">
      <c r="A696" s="28">
        <v>127</v>
      </c>
      <c r="B696" s="296" t="s">
        <v>5467</v>
      </c>
      <c r="C696" s="307">
        <v>29235</v>
      </c>
      <c r="D696" s="307">
        <v>29235</v>
      </c>
      <c r="E696" s="378" t="s">
        <v>3904</v>
      </c>
      <c r="F696" s="501" t="s">
        <v>4178</v>
      </c>
      <c r="G696" s="661" t="s">
        <v>80</v>
      </c>
      <c r="H696" s="11" t="s">
        <v>4179</v>
      </c>
    </row>
    <row r="697" spans="1:8" ht="26.25" x14ac:dyDescent="0.25">
      <c r="A697" s="28">
        <v>128</v>
      </c>
      <c r="B697" s="296" t="s">
        <v>5467</v>
      </c>
      <c r="C697" s="307">
        <v>29235</v>
      </c>
      <c r="D697" s="307">
        <v>29235</v>
      </c>
      <c r="E697" s="378" t="s">
        <v>3904</v>
      </c>
      <c r="F697" s="501" t="s">
        <v>4178</v>
      </c>
      <c r="G697" s="661" t="s">
        <v>80</v>
      </c>
      <c r="H697" s="11" t="s">
        <v>4179</v>
      </c>
    </row>
    <row r="698" spans="1:8" ht="26.25" x14ac:dyDescent="0.25">
      <c r="A698" s="28">
        <v>129</v>
      </c>
      <c r="B698" s="296" t="s">
        <v>5203</v>
      </c>
      <c r="C698" s="307">
        <v>23500</v>
      </c>
      <c r="D698" s="307">
        <v>23500</v>
      </c>
      <c r="E698" s="378" t="s">
        <v>3904</v>
      </c>
      <c r="F698" s="501" t="s">
        <v>4178</v>
      </c>
      <c r="G698" s="661" t="s">
        <v>80</v>
      </c>
      <c r="H698" s="11" t="s">
        <v>4179</v>
      </c>
    </row>
    <row r="699" spans="1:8" ht="26.25" x14ac:dyDescent="0.25">
      <c r="A699" s="28">
        <v>130</v>
      </c>
      <c r="B699" s="296" t="s">
        <v>5468</v>
      </c>
      <c r="C699" s="307">
        <v>23660</v>
      </c>
      <c r="D699" s="307">
        <v>23660</v>
      </c>
      <c r="E699" s="378" t="s">
        <v>2949</v>
      </c>
      <c r="F699" s="501" t="s">
        <v>4178</v>
      </c>
      <c r="G699" s="661" t="s">
        <v>80</v>
      </c>
      <c r="H699" s="11" t="s">
        <v>4179</v>
      </c>
    </row>
    <row r="700" spans="1:8" ht="26.25" x14ac:dyDescent="0.25">
      <c r="A700" s="28">
        <v>131</v>
      </c>
      <c r="B700" s="196" t="s">
        <v>2812</v>
      </c>
      <c r="C700" s="223">
        <v>71883.48</v>
      </c>
      <c r="D700" s="223">
        <v>71883.48</v>
      </c>
      <c r="E700" s="351">
        <v>37135</v>
      </c>
      <c r="F700" s="16"/>
      <c r="G700" s="213" t="s">
        <v>80</v>
      </c>
      <c r="H700" s="195" t="s">
        <v>3919</v>
      </c>
    </row>
    <row r="701" spans="1:8" ht="26.25" x14ac:dyDescent="0.25">
      <c r="A701" s="28">
        <v>132</v>
      </c>
      <c r="B701" s="196" t="s">
        <v>3924</v>
      </c>
      <c r="C701" s="223">
        <v>20415.46</v>
      </c>
      <c r="D701" s="223">
        <v>14959.43</v>
      </c>
      <c r="E701" s="351">
        <v>38763</v>
      </c>
      <c r="F701" s="16"/>
      <c r="G701" s="213" t="s">
        <v>80</v>
      </c>
      <c r="H701" s="195" t="s">
        <v>3919</v>
      </c>
    </row>
    <row r="702" spans="1:8" ht="26.25" x14ac:dyDescent="0.25">
      <c r="A702" s="28">
        <v>133</v>
      </c>
      <c r="B702" s="196" t="s">
        <v>3925</v>
      </c>
      <c r="C702" s="223">
        <v>21817.8</v>
      </c>
      <c r="D702" s="223">
        <v>21817.8</v>
      </c>
      <c r="E702" s="351">
        <v>39082</v>
      </c>
      <c r="F702" s="16"/>
      <c r="G702" s="213" t="s">
        <v>80</v>
      </c>
      <c r="H702" s="195" t="s">
        <v>3919</v>
      </c>
    </row>
    <row r="703" spans="1:8" ht="26.25" x14ac:dyDescent="0.25">
      <c r="A703" s="28">
        <v>134</v>
      </c>
      <c r="B703" s="196" t="s">
        <v>3925</v>
      </c>
      <c r="C703" s="223">
        <v>21817.8</v>
      </c>
      <c r="D703" s="223">
        <v>21817.8</v>
      </c>
      <c r="E703" s="351">
        <v>39082</v>
      </c>
      <c r="F703" s="16"/>
      <c r="G703" s="213" t="s">
        <v>80</v>
      </c>
      <c r="H703" s="195" t="s">
        <v>3919</v>
      </c>
    </row>
    <row r="704" spans="1:8" ht="26.25" x14ac:dyDescent="0.25">
      <c r="A704" s="28">
        <v>135</v>
      </c>
      <c r="B704" s="196" t="s">
        <v>3925</v>
      </c>
      <c r="C704" s="223">
        <v>21817.8</v>
      </c>
      <c r="D704" s="223">
        <v>21817.8</v>
      </c>
      <c r="E704" s="351">
        <v>39082</v>
      </c>
      <c r="F704" s="16"/>
      <c r="G704" s="213" t="s">
        <v>80</v>
      </c>
      <c r="H704" s="195" t="s">
        <v>3919</v>
      </c>
    </row>
    <row r="705" spans="1:8" ht="26.25" x14ac:dyDescent="0.25">
      <c r="A705" s="28">
        <v>136</v>
      </c>
      <c r="B705" s="196" t="s">
        <v>3925</v>
      </c>
      <c r="C705" s="223">
        <v>21817.8</v>
      </c>
      <c r="D705" s="223">
        <v>21817.8</v>
      </c>
      <c r="E705" s="351">
        <v>39082</v>
      </c>
      <c r="F705" s="16"/>
      <c r="G705" s="213" t="s">
        <v>80</v>
      </c>
      <c r="H705" s="195" t="s">
        <v>3919</v>
      </c>
    </row>
    <row r="706" spans="1:8" ht="26.25" x14ac:dyDescent="0.25">
      <c r="A706" s="28">
        <v>137</v>
      </c>
      <c r="B706" s="196" t="s">
        <v>3925</v>
      </c>
      <c r="C706" s="223">
        <v>21817.8</v>
      </c>
      <c r="D706" s="223">
        <v>21817.8</v>
      </c>
      <c r="E706" s="351">
        <v>39082</v>
      </c>
      <c r="F706" s="16"/>
      <c r="G706" s="213" t="s">
        <v>80</v>
      </c>
      <c r="H706" s="195" t="s">
        <v>3919</v>
      </c>
    </row>
    <row r="707" spans="1:8" ht="26.25" x14ac:dyDescent="0.25">
      <c r="A707" s="28">
        <v>138</v>
      </c>
      <c r="B707" s="196" t="s">
        <v>3926</v>
      </c>
      <c r="C707" s="223">
        <v>79896.600000000006</v>
      </c>
      <c r="D707" s="223">
        <v>79896.600000000006</v>
      </c>
      <c r="E707" s="351">
        <v>39082</v>
      </c>
      <c r="F707" s="16"/>
      <c r="G707" s="213" t="s">
        <v>80</v>
      </c>
      <c r="H707" s="195" t="s">
        <v>3919</v>
      </c>
    </row>
    <row r="708" spans="1:8" ht="26.25" x14ac:dyDescent="0.25">
      <c r="A708" s="28">
        <v>139</v>
      </c>
      <c r="B708" s="196" t="s">
        <v>3930</v>
      </c>
      <c r="C708" s="223">
        <v>50200</v>
      </c>
      <c r="D708" s="223">
        <v>50200</v>
      </c>
      <c r="E708" s="351">
        <v>39430</v>
      </c>
      <c r="F708" s="16"/>
      <c r="G708" s="213" t="s">
        <v>80</v>
      </c>
      <c r="H708" s="195" t="s">
        <v>3919</v>
      </c>
    </row>
    <row r="709" spans="1:8" ht="26.25" x14ac:dyDescent="0.25">
      <c r="A709" s="28">
        <v>140</v>
      </c>
      <c r="B709" s="196" t="s">
        <v>3931</v>
      </c>
      <c r="C709" s="223">
        <v>32929</v>
      </c>
      <c r="D709" s="223">
        <v>32929</v>
      </c>
      <c r="E709" s="351">
        <v>39508</v>
      </c>
      <c r="F709" s="16"/>
      <c r="G709" s="213" t="s">
        <v>80</v>
      </c>
      <c r="H709" s="195" t="s">
        <v>3919</v>
      </c>
    </row>
    <row r="710" spans="1:8" ht="26.25" x14ac:dyDescent="0.25">
      <c r="A710" s="28">
        <v>141</v>
      </c>
      <c r="B710" s="196" t="s">
        <v>3932</v>
      </c>
      <c r="C710" s="223">
        <v>25257.439999999999</v>
      </c>
      <c r="D710" s="223">
        <v>25257.439999999999</v>
      </c>
      <c r="E710" s="351">
        <v>39780</v>
      </c>
      <c r="F710" s="16"/>
      <c r="G710" s="213" t="s">
        <v>80</v>
      </c>
      <c r="H710" s="195" t="s">
        <v>3919</v>
      </c>
    </row>
    <row r="711" spans="1:8" ht="26.25" x14ac:dyDescent="0.25">
      <c r="A711" s="28">
        <v>142</v>
      </c>
      <c r="B711" s="196" t="s">
        <v>3944</v>
      </c>
      <c r="C711" s="223">
        <v>68248</v>
      </c>
      <c r="D711" s="223">
        <v>68248</v>
      </c>
      <c r="E711" s="351">
        <v>39357</v>
      </c>
      <c r="F711" s="16"/>
      <c r="G711" s="213" t="s">
        <v>80</v>
      </c>
      <c r="H711" s="195" t="s">
        <v>3919</v>
      </c>
    </row>
    <row r="712" spans="1:8" ht="26.25" x14ac:dyDescent="0.25">
      <c r="A712" s="28">
        <v>143</v>
      </c>
      <c r="B712" s="196" t="s">
        <v>3992</v>
      </c>
      <c r="C712" s="223">
        <v>26000</v>
      </c>
      <c r="D712" s="223">
        <v>9144.9599999999991</v>
      </c>
      <c r="E712" s="351">
        <v>40148</v>
      </c>
      <c r="F712" s="16"/>
      <c r="G712" s="213" t="s">
        <v>80</v>
      </c>
      <c r="H712" s="195" t="s">
        <v>3919</v>
      </c>
    </row>
    <row r="713" spans="1:8" ht="26.25" x14ac:dyDescent="0.25">
      <c r="A713" s="28">
        <v>144</v>
      </c>
      <c r="B713" s="196" t="s">
        <v>3996</v>
      </c>
      <c r="C713" s="223">
        <v>15970</v>
      </c>
      <c r="D713" s="223">
        <v>15970</v>
      </c>
      <c r="E713" s="351">
        <v>39995</v>
      </c>
      <c r="F713" s="16"/>
      <c r="G713" s="443" t="s">
        <v>80</v>
      </c>
      <c r="H713" s="195" t="s">
        <v>3919</v>
      </c>
    </row>
    <row r="714" spans="1:8" ht="26.25" x14ac:dyDescent="0.25">
      <c r="A714" s="28">
        <v>145</v>
      </c>
      <c r="B714" s="196" t="s">
        <v>3996</v>
      </c>
      <c r="C714" s="223">
        <v>15970</v>
      </c>
      <c r="D714" s="223">
        <v>15970</v>
      </c>
      <c r="E714" s="351">
        <v>39995</v>
      </c>
      <c r="F714" s="16"/>
      <c r="G714" s="443" t="s">
        <v>80</v>
      </c>
      <c r="H714" s="195" t="s">
        <v>3919</v>
      </c>
    </row>
    <row r="715" spans="1:8" ht="26.25" x14ac:dyDescent="0.25">
      <c r="A715" s="28">
        <v>146</v>
      </c>
      <c r="B715" s="196" t="s">
        <v>3996</v>
      </c>
      <c r="C715" s="223">
        <v>15970</v>
      </c>
      <c r="D715" s="223">
        <v>15970</v>
      </c>
      <c r="E715" s="351">
        <v>39995</v>
      </c>
      <c r="F715" s="16"/>
      <c r="G715" s="443" t="s">
        <v>80</v>
      </c>
      <c r="H715" s="195" t="s">
        <v>3919</v>
      </c>
    </row>
    <row r="716" spans="1:8" ht="26.25" x14ac:dyDescent="0.25">
      <c r="A716" s="28">
        <v>147</v>
      </c>
      <c r="B716" s="196" t="s">
        <v>4019</v>
      </c>
      <c r="C716" s="223">
        <v>22280</v>
      </c>
      <c r="D716" s="223">
        <v>22280</v>
      </c>
      <c r="E716" s="351">
        <v>40891</v>
      </c>
      <c r="F716" s="16"/>
      <c r="G716" s="213" t="s">
        <v>80</v>
      </c>
      <c r="H716" s="195" t="s">
        <v>3919</v>
      </c>
    </row>
    <row r="717" spans="1:8" ht="26.25" x14ac:dyDescent="0.25">
      <c r="A717" s="28">
        <v>148</v>
      </c>
      <c r="B717" s="196" t="s">
        <v>4020</v>
      </c>
      <c r="C717" s="223">
        <v>22280</v>
      </c>
      <c r="D717" s="223">
        <v>22280</v>
      </c>
      <c r="E717" s="351">
        <v>40891</v>
      </c>
      <c r="F717" s="16"/>
      <c r="G717" s="213" t="s">
        <v>80</v>
      </c>
      <c r="H717" s="195" t="s">
        <v>3919</v>
      </c>
    </row>
    <row r="718" spans="1:8" ht="26.25" x14ac:dyDescent="0.25">
      <c r="A718" s="28">
        <v>149</v>
      </c>
      <c r="B718" s="196" t="s">
        <v>4021</v>
      </c>
      <c r="C718" s="223">
        <v>20400</v>
      </c>
      <c r="D718" s="223">
        <v>20400</v>
      </c>
      <c r="E718" s="351">
        <v>41109</v>
      </c>
      <c r="F718" s="196"/>
      <c r="G718" s="213" t="s">
        <v>80</v>
      </c>
      <c r="H718" s="195" t="s">
        <v>4022</v>
      </c>
    </row>
    <row r="719" spans="1:8" ht="26.25" x14ac:dyDescent="0.25">
      <c r="A719" s="28">
        <v>150</v>
      </c>
      <c r="B719" s="196" t="s">
        <v>4023</v>
      </c>
      <c r="C719" s="223">
        <v>20400</v>
      </c>
      <c r="D719" s="223">
        <v>20400</v>
      </c>
      <c r="E719" s="351">
        <v>41026</v>
      </c>
      <c r="F719" s="196"/>
      <c r="G719" s="213" t="s">
        <v>80</v>
      </c>
      <c r="H719" s="195" t="s">
        <v>3919</v>
      </c>
    </row>
    <row r="720" spans="1:8" ht="26.25" x14ac:dyDescent="0.25">
      <c r="A720" s="28">
        <v>151</v>
      </c>
      <c r="B720" s="196" t="s">
        <v>4024</v>
      </c>
      <c r="C720" s="223">
        <v>20400</v>
      </c>
      <c r="D720" s="223">
        <v>20400</v>
      </c>
      <c r="E720" s="351">
        <v>41109</v>
      </c>
      <c r="F720" s="196"/>
      <c r="G720" s="213" t="s">
        <v>80</v>
      </c>
      <c r="H720" s="195" t="s">
        <v>4022</v>
      </c>
    </row>
    <row r="721" spans="1:8" ht="26.25" x14ac:dyDescent="0.25">
      <c r="A721" s="28">
        <v>152</v>
      </c>
      <c r="B721" s="196" t="s">
        <v>4024</v>
      </c>
      <c r="C721" s="223">
        <v>20400</v>
      </c>
      <c r="D721" s="223">
        <v>20400</v>
      </c>
      <c r="E721" s="351">
        <v>41026</v>
      </c>
      <c r="F721" s="196"/>
      <c r="G721" s="213" t="s">
        <v>80</v>
      </c>
      <c r="H721" s="195" t="s">
        <v>3919</v>
      </c>
    </row>
    <row r="722" spans="1:8" ht="26.25" x14ac:dyDescent="0.25">
      <c r="A722" s="28">
        <v>153</v>
      </c>
      <c r="B722" s="208" t="s">
        <v>4103</v>
      </c>
      <c r="C722" s="274">
        <v>19900</v>
      </c>
      <c r="D722" s="274">
        <v>19900</v>
      </c>
      <c r="E722" s="211">
        <v>41368</v>
      </c>
      <c r="F722" s="16"/>
      <c r="G722" s="213" t="s">
        <v>80</v>
      </c>
      <c r="H722" s="11" t="s">
        <v>4080</v>
      </c>
    </row>
    <row r="723" spans="1:8" ht="26.25" x14ac:dyDescent="0.25">
      <c r="A723" s="28">
        <v>154</v>
      </c>
      <c r="B723" s="208" t="s">
        <v>4103</v>
      </c>
      <c r="C723" s="274">
        <v>19900</v>
      </c>
      <c r="D723" s="274">
        <v>19900</v>
      </c>
      <c r="E723" s="211">
        <v>41368</v>
      </c>
      <c r="F723" s="16"/>
      <c r="G723" s="213" t="s">
        <v>80</v>
      </c>
      <c r="H723" s="11" t="s">
        <v>4080</v>
      </c>
    </row>
    <row r="724" spans="1:8" ht="26.25" x14ac:dyDescent="0.25">
      <c r="A724" s="28">
        <v>155</v>
      </c>
      <c r="B724" s="208" t="s">
        <v>4103</v>
      </c>
      <c r="C724" s="274">
        <v>19900</v>
      </c>
      <c r="D724" s="274">
        <v>19900</v>
      </c>
      <c r="E724" s="211">
        <v>41368</v>
      </c>
      <c r="F724" s="16"/>
      <c r="G724" s="213" t="s">
        <v>80</v>
      </c>
      <c r="H724" s="11" t="s">
        <v>4080</v>
      </c>
    </row>
    <row r="725" spans="1:8" ht="26.25" x14ac:dyDescent="0.25">
      <c r="A725" s="28">
        <v>156</v>
      </c>
      <c r="B725" s="208" t="s">
        <v>4103</v>
      </c>
      <c r="C725" s="274">
        <v>19900</v>
      </c>
      <c r="D725" s="274">
        <v>19900</v>
      </c>
      <c r="E725" s="211">
        <v>41368</v>
      </c>
      <c r="F725" s="16"/>
      <c r="G725" s="213" t="s">
        <v>80</v>
      </c>
      <c r="H725" s="11" t="s">
        <v>4080</v>
      </c>
    </row>
    <row r="726" spans="1:8" ht="26.25" x14ac:dyDescent="0.25">
      <c r="A726" s="28">
        <v>157</v>
      </c>
      <c r="B726" s="208" t="s">
        <v>4104</v>
      </c>
      <c r="C726" s="274">
        <v>24671</v>
      </c>
      <c r="D726" s="274">
        <v>13659</v>
      </c>
      <c r="E726" s="211">
        <v>40908</v>
      </c>
      <c r="F726" s="16"/>
      <c r="G726" s="213" t="s">
        <v>80</v>
      </c>
      <c r="H726" s="11" t="s">
        <v>4069</v>
      </c>
    </row>
    <row r="727" spans="1:8" ht="26.25" x14ac:dyDescent="0.25">
      <c r="A727" s="28">
        <v>158</v>
      </c>
      <c r="B727" s="208" t="s">
        <v>4105</v>
      </c>
      <c r="C727" s="274">
        <v>24671</v>
      </c>
      <c r="D727" s="274">
        <v>13659</v>
      </c>
      <c r="E727" s="211">
        <v>40908</v>
      </c>
      <c r="F727" s="16"/>
      <c r="G727" s="213" t="s">
        <v>80</v>
      </c>
      <c r="H727" s="11" t="s">
        <v>4069</v>
      </c>
    </row>
    <row r="728" spans="1:8" ht="26.25" x14ac:dyDescent="0.25">
      <c r="A728" s="28">
        <v>159</v>
      </c>
      <c r="B728" s="208" t="s">
        <v>4106</v>
      </c>
      <c r="C728" s="274">
        <v>24671</v>
      </c>
      <c r="D728" s="274">
        <v>13659</v>
      </c>
      <c r="E728" s="211">
        <v>40908</v>
      </c>
      <c r="F728" s="16"/>
      <c r="G728" s="213" t="s">
        <v>80</v>
      </c>
      <c r="H728" s="11" t="s">
        <v>4069</v>
      </c>
    </row>
    <row r="729" spans="1:8" ht="26.25" x14ac:dyDescent="0.25">
      <c r="A729" s="28">
        <v>160</v>
      </c>
      <c r="B729" s="208" t="s">
        <v>4107</v>
      </c>
      <c r="C729" s="274">
        <v>15600</v>
      </c>
      <c r="D729" s="274">
        <v>15600</v>
      </c>
      <c r="E729" s="211">
        <v>41529</v>
      </c>
      <c r="F729" s="16"/>
      <c r="G729" s="213" t="s">
        <v>80</v>
      </c>
      <c r="H729" s="11" t="s">
        <v>4080</v>
      </c>
    </row>
    <row r="730" spans="1:8" ht="26.25" x14ac:dyDescent="0.25">
      <c r="A730" s="28">
        <v>161</v>
      </c>
      <c r="B730" s="235" t="s">
        <v>3711</v>
      </c>
      <c r="C730" s="287">
        <v>26343.61</v>
      </c>
      <c r="D730" s="500">
        <v>19757.79</v>
      </c>
      <c r="E730" s="237">
        <v>41536</v>
      </c>
      <c r="F730" s="16"/>
      <c r="G730" s="213" t="s">
        <v>80</v>
      </c>
      <c r="H730" s="11" t="s">
        <v>4069</v>
      </c>
    </row>
    <row r="731" spans="1:8" ht="26.25" x14ac:dyDescent="0.25">
      <c r="A731" s="28">
        <v>162</v>
      </c>
      <c r="B731" s="235" t="s">
        <v>3711</v>
      </c>
      <c r="C731" s="287">
        <v>26343.61</v>
      </c>
      <c r="D731" s="500">
        <v>19757.79</v>
      </c>
      <c r="E731" s="237">
        <v>41536</v>
      </c>
      <c r="F731" s="16"/>
      <c r="G731" s="213" t="s">
        <v>80</v>
      </c>
      <c r="H731" s="11" t="s">
        <v>4069</v>
      </c>
    </row>
    <row r="732" spans="1:8" ht="26.25" x14ac:dyDescent="0.25">
      <c r="A732" s="28">
        <v>163</v>
      </c>
      <c r="B732" s="235" t="s">
        <v>3711</v>
      </c>
      <c r="C732" s="287">
        <v>26343.61</v>
      </c>
      <c r="D732" s="500">
        <v>19757.79</v>
      </c>
      <c r="E732" s="237">
        <v>41536</v>
      </c>
      <c r="F732" s="16"/>
      <c r="G732" s="213" t="s">
        <v>80</v>
      </c>
      <c r="H732" s="11" t="s">
        <v>4069</v>
      </c>
    </row>
    <row r="733" spans="1:8" ht="26.25" x14ac:dyDescent="0.25">
      <c r="A733" s="28">
        <v>164</v>
      </c>
      <c r="B733" s="235" t="s">
        <v>4108</v>
      </c>
      <c r="C733" s="287">
        <v>22796</v>
      </c>
      <c r="D733" s="500">
        <v>17096.939999999999</v>
      </c>
      <c r="E733" s="237">
        <v>41536</v>
      </c>
      <c r="F733" s="16"/>
      <c r="G733" s="213" t="s">
        <v>80</v>
      </c>
      <c r="H733" s="11" t="s">
        <v>4069</v>
      </c>
    </row>
    <row r="734" spans="1:8" ht="26.25" x14ac:dyDescent="0.25">
      <c r="A734" s="28">
        <v>165</v>
      </c>
      <c r="B734" s="235" t="s">
        <v>4108</v>
      </c>
      <c r="C734" s="287">
        <v>22796</v>
      </c>
      <c r="D734" s="500">
        <v>17096.939999999999</v>
      </c>
      <c r="E734" s="237">
        <v>41536</v>
      </c>
      <c r="F734" s="16"/>
      <c r="G734" s="213" t="s">
        <v>80</v>
      </c>
      <c r="H734" s="11" t="s">
        <v>4069</v>
      </c>
    </row>
    <row r="735" spans="1:8" ht="26.25" x14ac:dyDescent="0.25">
      <c r="A735" s="28">
        <v>166</v>
      </c>
      <c r="B735" s="208" t="s">
        <v>4109</v>
      </c>
      <c r="C735" s="287">
        <v>15000</v>
      </c>
      <c r="D735" s="500">
        <v>15000</v>
      </c>
      <c r="E735" s="237">
        <v>41450</v>
      </c>
      <c r="F735" s="16"/>
      <c r="G735" s="213" t="s">
        <v>80</v>
      </c>
      <c r="H735" s="11" t="s">
        <v>4110</v>
      </c>
    </row>
    <row r="736" spans="1:8" ht="26.25" x14ac:dyDescent="0.25">
      <c r="A736" s="28">
        <v>167</v>
      </c>
      <c r="B736" s="208" t="s">
        <v>4109</v>
      </c>
      <c r="C736" s="287">
        <v>15000</v>
      </c>
      <c r="D736" s="500">
        <v>15000</v>
      </c>
      <c r="E736" s="237">
        <v>41450</v>
      </c>
      <c r="F736" s="16"/>
      <c r="G736" s="213" t="s">
        <v>80</v>
      </c>
      <c r="H736" s="11" t="s">
        <v>4110</v>
      </c>
    </row>
    <row r="737" spans="1:8" ht="26.25" x14ac:dyDescent="0.25">
      <c r="A737" s="28">
        <v>168</v>
      </c>
      <c r="B737" s="208" t="s">
        <v>4109</v>
      </c>
      <c r="C737" s="287">
        <v>15000</v>
      </c>
      <c r="D737" s="500">
        <v>15000</v>
      </c>
      <c r="E737" s="237">
        <v>41450</v>
      </c>
      <c r="F737" s="16"/>
      <c r="G737" s="213" t="s">
        <v>80</v>
      </c>
      <c r="H737" s="11" t="s">
        <v>4110</v>
      </c>
    </row>
    <row r="738" spans="1:8" ht="26.25" x14ac:dyDescent="0.25">
      <c r="A738" s="28">
        <v>169</v>
      </c>
      <c r="B738" s="208" t="s">
        <v>4109</v>
      </c>
      <c r="C738" s="287">
        <v>15000</v>
      </c>
      <c r="D738" s="500">
        <v>15000</v>
      </c>
      <c r="E738" s="237">
        <v>41450</v>
      </c>
      <c r="F738" s="16"/>
      <c r="G738" s="213" t="s">
        <v>80</v>
      </c>
      <c r="H738" s="11" t="s">
        <v>4110</v>
      </c>
    </row>
    <row r="739" spans="1:8" ht="26.25" x14ac:dyDescent="0.25">
      <c r="A739" s="28">
        <v>170</v>
      </c>
      <c r="B739" s="235" t="s">
        <v>4112</v>
      </c>
      <c r="C739" s="287">
        <v>42000</v>
      </c>
      <c r="D739" s="500">
        <v>29166.75</v>
      </c>
      <c r="E739" s="237">
        <v>41599</v>
      </c>
      <c r="F739" s="16"/>
      <c r="G739" s="213" t="s">
        <v>80</v>
      </c>
      <c r="H739" s="11" t="s">
        <v>4110</v>
      </c>
    </row>
    <row r="740" spans="1:8" ht="26.25" x14ac:dyDescent="0.25">
      <c r="A740" s="28">
        <v>171</v>
      </c>
      <c r="B740" s="235" t="s">
        <v>4112</v>
      </c>
      <c r="C740" s="287">
        <v>42000</v>
      </c>
      <c r="D740" s="500">
        <v>29166.75</v>
      </c>
      <c r="E740" s="237">
        <v>41599</v>
      </c>
      <c r="F740" s="16"/>
      <c r="G740" s="213" t="s">
        <v>80</v>
      </c>
      <c r="H740" s="11" t="s">
        <v>4110</v>
      </c>
    </row>
    <row r="741" spans="1:8" ht="26.25" x14ac:dyDescent="0.25">
      <c r="A741" s="28">
        <v>172</v>
      </c>
      <c r="B741" s="235" t="s">
        <v>3711</v>
      </c>
      <c r="C741" s="287">
        <v>24451</v>
      </c>
      <c r="D741" s="500">
        <v>16300.56</v>
      </c>
      <c r="E741" s="237">
        <v>41639</v>
      </c>
      <c r="F741" s="16"/>
      <c r="G741" s="213" t="s">
        <v>80</v>
      </c>
      <c r="H741" s="11" t="s">
        <v>4080</v>
      </c>
    </row>
    <row r="742" spans="1:8" ht="26.25" x14ac:dyDescent="0.25">
      <c r="A742" s="28">
        <v>173</v>
      </c>
      <c r="B742" s="493" t="s">
        <v>3349</v>
      </c>
      <c r="C742" s="236">
        <v>114356.45</v>
      </c>
      <c r="D742" s="236">
        <v>114356.45</v>
      </c>
      <c r="E742" s="237">
        <v>42354</v>
      </c>
      <c r="F742" s="501"/>
      <c r="G742" s="213" t="s">
        <v>80</v>
      </c>
      <c r="H742" s="11" t="s">
        <v>4080</v>
      </c>
    </row>
    <row r="743" spans="1:8" ht="26.25" x14ac:dyDescent="0.25">
      <c r="A743" s="28">
        <v>174</v>
      </c>
      <c r="B743" s="493" t="s">
        <v>3350</v>
      </c>
      <c r="C743" s="236">
        <v>130135.8</v>
      </c>
      <c r="D743" s="236">
        <v>130135.8</v>
      </c>
      <c r="E743" s="237">
        <v>42354</v>
      </c>
      <c r="F743" s="501"/>
      <c r="G743" s="213" t="s">
        <v>80</v>
      </c>
      <c r="H743" s="11" t="s">
        <v>4080</v>
      </c>
    </row>
    <row r="744" spans="1:8" ht="26.25" x14ac:dyDescent="0.25">
      <c r="A744" s="28">
        <v>175</v>
      </c>
      <c r="B744" s="493" t="s">
        <v>3351</v>
      </c>
      <c r="C744" s="236">
        <v>46115.61</v>
      </c>
      <c r="D744" s="236">
        <v>46115.61</v>
      </c>
      <c r="E744" s="237">
        <v>42354</v>
      </c>
      <c r="F744" s="501"/>
      <c r="G744" s="213" t="s">
        <v>80</v>
      </c>
      <c r="H744" s="11" t="s">
        <v>4080</v>
      </c>
    </row>
    <row r="745" spans="1:8" ht="26.25" x14ac:dyDescent="0.25">
      <c r="A745" s="28">
        <v>176</v>
      </c>
      <c r="B745" s="493" t="s">
        <v>3351</v>
      </c>
      <c r="C745" s="236">
        <v>46115.61</v>
      </c>
      <c r="D745" s="236">
        <v>46115.61</v>
      </c>
      <c r="E745" s="237">
        <v>42354</v>
      </c>
      <c r="F745" s="501"/>
      <c r="G745" s="213" t="s">
        <v>80</v>
      </c>
      <c r="H745" s="11" t="s">
        <v>4080</v>
      </c>
    </row>
    <row r="746" spans="1:8" ht="26.25" x14ac:dyDescent="0.25">
      <c r="A746" s="28">
        <v>177</v>
      </c>
      <c r="B746" s="493" t="s">
        <v>3351</v>
      </c>
      <c r="C746" s="236">
        <v>46115.61</v>
      </c>
      <c r="D746" s="236">
        <v>46115.61</v>
      </c>
      <c r="E746" s="237">
        <v>42354</v>
      </c>
      <c r="F746" s="501"/>
      <c r="G746" s="213" t="s">
        <v>80</v>
      </c>
      <c r="H746" s="11" t="s">
        <v>4080</v>
      </c>
    </row>
    <row r="747" spans="1:8" ht="26.25" x14ac:dyDescent="0.25">
      <c r="A747" s="28">
        <v>178</v>
      </c>
      <c r="B747" s="493" t="s">
        <v>3351</v>
      </c>
      <c r="C747" s="236">
        <v>46115.61</v>
      </c>
      <c r="D747" s="236">
        <v>46115.61</v>
      </c>
      <c r="E747" s="237">
        <v>42354</v>
      </c>
      <c r="F747" s="501"/>
      <c r="G747" s="213" t="s">
        <v>80</v>
      </c>
      <c r="H747" s="11" t="s">
        <v>4080</v>
      </c>
    </row>
    <row r="748" spans="1:8" ht="26.25" x14ac:dyDescent="0.25">
      <c r="A748" s="28">
        <v>179</v>
      </c>
      <c r="B748" s="493" t="s">
        <v>4134</v>
      </c>
      <c r="C748" s="273">
        <v>33400</v>
      </c>
      <c r="D748" s="273">
        <v>33400</v>
      </c>
      <c r="E748" s="237">
        <v>42695</v>
      </c>
      <c r="F748" s="16" t="s">
        <v>4135</v>
      </c>
      <c r="G748" s="213" t="s">
        <v>80</v>
      </c>
      <c r="H748" s="11" t="s">
        <v>1897</v>
      </c>
    </row>
    <row r="749" spans="1:8" ht="26.25" x14ac:dyDescent="0.25">
      <c r="A749" s="28">
        <v>180</v>
      </c>
      <c r="B749" s="493" t="s">
        <v>4138</v>
      </c>
      <c r="C749" s="273">
        <v>32100</v>
      </c>
      <c r="D749" s="273">
        <v>32100</v>
      </c>
      <c r="E749" s="237">
        <v>42669</v>
      </c>
      <c r="F749" s="16" t="s">
        <v>4139</v>
      </c>
      <c r="G749" s="213" t="s">
        <v>80</v>
      </c>
      <c r="H749" s="11" t="s">
        <v>1897</v>
      </c>
    </row>
    <row r="750" spans="1:8" ht="26.25" x14ac:dyDescent="0.25">
      <c r="A750" s="28">
        <v>181</v>
      </c>
      <c r="B750" s="235" t="s">
        <v>4148</v>
      </c>
      <c r="C750" s="236">
        <v>19930</v>
      </c>
      <c r="D750" s="236">
        <v>19930</v>
      </c>
      <c r="E750" s="342">
        <v>42877</v>
      </c>
      <c r="F750" s="501" t="s">
        <v>4147</v>
      </c>
      <c r="G750" s="213" t="s">
        <v>80</v>
      </c>
      <c r="H750" s="11" t="s">
        <v>4144</v>
      </c>
    </row>
    <row r="751" spans="1:8" ht="26.25" x14ac:dyDescent="0.25">
      <c r="A751" s="28">
        <v>182</v>
      </c>
      <c r="B751" s="432" t="s">
        <v>4170</v>
      </c>
      <c r="C751" s="504">
        <v>35100</v>
      </c>
      <c r="D751" s="505">
        <v>35100</v>
      </c>
      <c r="E751" s="506">
        <v>43340</v>
      </c>
      <c r="F751" s="501" t="s">
        <v>4171</v>
      </c>
      <c r="G751" s="213" t="s">
        <v>80</v>
      </c>
      <c r="H751" s="11" t="s">
        <v>4172</v>
      </c>
    </row>
    <row r="752" spans="1:8" x14ac:dyDescent="0.25">
      <c r="A752" s="28"/>
      <c r="B752" s="806" t="s">
        <v>82</v>
      </c>
      <c r="C752" s="807">
        <f>SUM(C570:C751)</f>
        <v>4534136.3599999994</v>
      </c>
      <c r="D752" s="795">
        <f>SUM(D570:D751)</f>
        <v>4355752.0599999977</v>
      </c>
      <c r="E752" s="237"/>
      <c r="F752" s="16"/>
      <c r="G752" s="213"/>
      <c r="H752" s="11"/>
    </row>
    <row r="753" spans="1:8" x14ac:dyDescent="0.25">
      <c r="A753" s="834" t="s">
        <v>5689</v>
      </c>
      <c r="B753" s="838"/>
      <c r="C753" s="838"/>
      <c r="D753" s="838"/>
      <c r="E753" s="838"/>
      <c r="F753" s="838"/>
      <c r="G753" s="838"/>
      <c r="H753" s="839"/>
    </row>
    <row r="754" spans="1:8" ht="25.5" x14ac:dyDescent="0.25">
      <c r="A754" s="53">
        <v>1</v>
      </c>
      <c r="B754" s="361" t="s">
        <v>4902</v>
      </c>
      <c r="C754" s="112">
        <v>9430</v>
      </c>
      <c r="D754" s="112">
        <v>9430</v>
      </c>
      <c r="E754" s="204">
        <v>40661</v>
      </c>
      <c r="F754" s="81"/>
      <c r="G754" s="37" t="s">
        <v>495</v>
      </c>
      <c r="H754" s="62" t="s">
        <v>4187</v>
      </c>
    </row>
    <row r="755" spans="1:8" ht="25.5" x14ac:dyDescent="0.25">
      <c r="A755" s="28">
        <v>2</v>
      </c>
      <c r="B755" s="361" t="s">
        <v>4976</v>
      </c>
      <c r="C755" s="112">
        <v>8395.9699999999993</v>
      </c>
      <c r="D755" s="112">
        <v>8395.9699999999993</v>
      </c>
      <c r="E755" s="204">
        <v>37987</v>
      </c>
      <c r="F755" s="32"/>
      <c r="G755" s="593" t="s">
        <v>2116</v>
      </c>
      <c r="H755" s="62" t="s">
        <v>5469</v>
      </c>
    </row>
    <row r="756" spans="1:8" ht="25.5" x14ac:dyDescent="0.25">
      <c r="A756" s="53">
        <v>3</v>
      </c>
      <c r="B756" s="361" t="s">
        <v>5470</v>
      </c>
      <c r="C756" s="112">
        <v>23000</v>
      </c>
      <c r="D756" s="112">
        <v>23000</v>
      </c>
      <c r="E756" s="204">
        <v>41004</v>
      </c>
      <c r="F756" s="81"/>
      <c r="G756" s="593" t="s">
        <v>2116</v>
      </c>
      <c r="H756" s="62" t="s">
        <v>4187</v>
      </c>
    </row>
    <row r="757" spans="1:8" ht="26.25" x14ac:dyDescent="0.25">
      <c r="A757" s="28">
        <v>4</v>
      </c>
      <c r="B757" s="235" t="s">
        <v>5254</v>
      </c>
      <c r="C757" s="95">
        <v>18583</v>
      </c>
      <c r="D757" s="620">
        <v>18583</v>
      </c>
      <c r="E757" s="652">
        <v>41527</v>
      </c>
      <c r="F757" s="75" t="s">
        <v>5279</v>
      </c>
      <c r="G757" s="593" t="s">
        <v>2116</v>
      </c>
      <c r="H757" s="62" t="s">
        <v>4187</v>
      </c>
    </row>
    <row r="758" spans="1:8" ht="45" x14ac:dyDescent="0.25">
      <c r="A758" s="53">
        <v>5</v>
      </c>
      <c r="B758" s="691" t="s">
        <v>5471</v>
      </c>
      <c r="C758" s="669">
        <v>11276</v>
      </c>
      <c r="D758" s="620">
        <v>11276</v>
      </c>
      <c r="E758" s="692">
        <v>41485</v>
      </c>
      <c r="F758" s="616" t="s">
        <v>5472</v>
      </c>
      <c r="G758" s="593" t="s">
        <v>2116</v>
      </c>
      <c r="H758" s="62" t="s">
        <v>4187</v>
      </c>
    </row>
    <row r="759" spans="1:8" ht="25.5" x14ac:dyDescent="0.25">
      <c r="A759" s="28">
        <v>6</v>
      </c>
      <c r="B759" s="419" t="s">
        <v>5148</v>
      </c>
      <c r="C759" s="586">
        <v>27008</v>
      </c>
      <c r="D759" s="586">
        <v>27008</v>
      </c>
      <c r="E759" s="579">
        <v>41711</v>
      </c>
      <c r="F759" s="616"/>
      <c r="G759" s="593" t="s">
        <v>2116</v>
      </c>
      <c r="H759" s="62" t="s">
        <v>5473</v>
      </c>
    </row>
    <row r="760" spans="1:8" ht="25.5" x14ac:dyDescent="0.25">
      <c r="A760" s="53">
        <v>7</v>
      </c>
      <c r="B760" s="419" t="s">
        <v>5474</v>
      </c>
      <c r="C760" s="586">
        <v>29510</v>
      </c>
      <c r="D760" s="586">
        <v>29510</v>
      </c>
      <c r="E760" s="579">
        <v>41866</v>
      </c>
      <c r="F760" s="616"/>
      <c r="G760" s="593" t="s">
        <v>2116</v>
      </c>
      <c r="H760" s="62" t="s">
        <v>3591</v>
      </c>
    </row>
    <row r="761" spans="1:8" ht="25.5" x14ac:dyDescent="0.25">
      <c r="A761" s="28">
        <v>8</v>
      </c>
      <c r="B761" s="419" t="s">
        <v>5475</v>
      </c>
      <c r="C761" s="273">
        <v>9606</v>
      </c>
      <c r="D761" s="273">
        <v>9606</v>
      </c>
      <c r="E761" s="237">
        <v>41866</v>
      </c>
      <c r="F761" s="616"/>
      <c r="G761" s="593" t="s">
        <v>2116</v>
      </c>
      <c r="H761" s="62" t="s">
        <v>3591</v>
      </c>
    </row>
    <row r="762" spans="1:8" ht="26.25" x14ac:dyDescent="0.25">
      <c r="A762" s="53">
        <v>9</v>
      </c>
      <c r="B762" s="196" t="s">
        <v>5476</v>
      </c>
      <c r="C762" s="127">
        <v>12584</v>
      </c>
      <c r="D762" s="127">
        <v>12584</v>
      </c>
      <c r="E762" s="129">
        <v>42307</v>
      </c>
      <c r="F762" s="616"/>
      <c r="G762" s="593" t="s">
        <v>2116</v>
      </c>
      <c r="H762" s="193" t="s">
        <v>4203</v>
      </c>
    </row>
    <row r="763" spans="1:8" ht="26.25" x14ac:dyDescent="0.25">
      <c r="A763" s="28">
        <v>10</v>
      </c>
      <c r="B763" s="693" t="s">
        <v>5028</v>
      </c>
      <c r="C763" s="669">
        <v>31810</v>
      </c>
      <c r="D763" s="620">
        <v>31810</v>
      </c>
      <c r="E763" s="89">
        <v>42229</v>
      </c>
      <c r="F763" s="616"/>
      <c r="G763" s="593" t="s">
        <v>2116</v>
      </c>
      <c r="H763" s="193" t="s">
        <v>4203</v>
      </c>
    </row>
    <row r="764" spans="1:8" ht="26.25" x14ac:dyDescent="0.25">
      <c r="A764" s="53">
        <v>11</v>
      </c>
      <c r="B764" s="694" t="s">
        <v>5214</v>
      </c>
      <c r="C764" s="695">
        <v>16030</v>
      </c>
      <c r="D764" s="696">
        <v>16030</v>
      </c>
      <c r="E764" s="89">
        <v>42144</v>
      </c>
      <c r="F764" s="616"/>
      <c r="G764" s="593" t="s">
        <v>2116</v>
      </c>
      <c r="H764" s="193" t="s">
        <v>4203</v>
      </c>
    </row>
    <row r="765" spans="1:8" ht="26.25" x14ac:dyDescent="0.25">
      <c r="A765" s="28">
        <v>12</v>
      </c>
      <c r="B765" s="90" t="s">
        <v>5477</v>
      </c>
      <c r="C765" s="586">
        <v>29430</v>
      </c>
      <c r="D765" s="586">
        <v>29430</v>
      </c>
      <c r="E765" s="579">
        <v>42543</v>
      </c>
      <c r="F765" s="616" t="s">
        <v>5478</v>
      </c>
      <c r="G765" s="593" t="s">
        <v>2116</v>
      </c>
      <c r="H765" s="193" t="s">
        <v>4209</v>
      </c>
    </row>
    <row r="766" spans="1:8" ht="26.25" x14ac:dyDescent="0.25">
      <c r="A766" s="53">
        <v>13</v>
      </c>
      <c r="B766" s="90" t="s">
        <v>5479</v>
      </c>
      <c r="C766" s="586">
        <v>12880</v>
      </c>
      <c r="D766" s="586">
        <v>12880</v>
      </c>
      <c r="E766" s="579">
        <v>42494</v>
      </c>
      <c r="F766" s="616" t="s">
        <v>5480</v>
      </c>
      <c r="G766" s="593" t="s">
        <v>2116</v>
      </c>
      <c r="H766" s="193" t="s">
        <v>4209</v>
      </c>
    </row>
    <row r="767" spans="1:8" ht="26.25" x14ac:dyDescent="0.25">
      <c r="A767" s="28">
        <v>14</v>
      </c>
      <c r="B767" s="239" t="s">
        <v>4186</v>
      </c>
      <c r="C767" s="372">
        <v>21890</v>
      </c>
      <c r="D767" s="372">
        <v>21890</v>
      </c>
      <c r="E767" s="241">
        <v>40884</v>
      </c>
      <c r="F767" s="373"/>
      <c r="G767" s="67" t="s">
        <v>495</v>
      </c>
      <c r="H767" s="432" t="s">
        <v>4187</v>
      </c>
    </row>
    <row r="768" spans="1:8" x14ac:dyDescent="0.25">
      <c r="A768" s="53"/>
      <c r="B768" s="697" t="s">
        <v>102</v>
      </c>
      <c r="C768" s="698">
        <f>SUM(C754:C767)</f>
        <v>261432.97</v>
      </c>
      <c r="D768" s="698">
        <f>SUM(D754:D767)</f>
        <v>261432.97</v>
      </c>
      <c r="E768" s="660" t="s">
        <v>85</v>
      </c>
      <c r="F768" s="660" t="s">
        <v>85</v>
      </c>
      <c r="G768" s="660" t="s">
        <v>85</v>
      </c>
      <c r="H768" s="53"/>
    </row>
    <row r="769" spans="1:8" x14ac:dyDescent="0.25">
      <c r="A769" s="834" t="s">
        <v>5716</v>
      </c>
      <c r="B769" s="838"/>
      <c r="C769" s="838"/>
      <c r="D769" s="838"/>
      <c r="E769" s="838"/>
      <c r="F769" s="838"/>
      <c r="G769" s="838"/>
      <c r="H769" s="839"/>
    </row>
    <row r="770" spans="1:8" ht="25.5" x14ac:dyDescent="0.25">
      <c r="A770" s="28">
        <v>1</v>
      </c>
      <c r="B770" s="470" t="s">
        <v>5481</v>
      </c>
      <c r="C770" s="646">
        <v>6077</v>
      </c>
      <c r="D770" s="646">
        <v>6077</v>
      </c>
      <c r="E770" s="204">
        <v>40080</v>
      </c>
      <c r="F770" s="62"/>
      <c r="G770" s="583" t="s">
        <v>2116</v>
      </c>
      <c r="H770" s="37" t="s">
        <v>4214</v>
      </c>
    </row>
    <row r="771" spans="1:8" ht="25.5" x14ac:dyDescent="0.25">
      <c r="A771" s="28">
        <v>2</v>
      </c>
      <c r="B771" s="470" t="s">
        <v>5482</v>
      </c>
      <c r="C771" s="646">
        <v>33321</v>
      </c>
      <c r="D771" s="646">
        <v>33321</v>
      </c>
      <c r="E771" s="204">
        <v>40116</v>
      </c>
      <c r="F771" s="62"/>
      <c r="G771" s="583" t="s">
        <v>2116</v>
      </c>
      <c r="H771" s="37" t="s">
        <v>4214</v>
      </c>
    </row>
    <row r="772" spans="1:8" ht="25.5" x14ac:dyDescent="0.25">
      <c r="A772" s="28">
        <v>3</v>
      </c>
      <c r="B772" s="470" t="s">
        <v>4924</v>
      </c>
      <c r="C772" s="699">
        <v>22827</v>
      </c>
      <c r="D772" s="699">
        <v>6340.8</v>
      </c>
      <c r="E772" s="204">
        <v>41344</v>
      </c>
      <c r="F772" s="62"/>
      <c r="G772" s="583" t="s">
        <v>2116</v>
      </c>
      <c r="H772" s="37" t="s">
        <v>4245</v>
      </c>
    </row>
    <row r="773" spans="1:8" ht="25.5" x14ac:dyDescent="0.25">
      <c r="A773" s="28">
        <v>4</v>
      </c>
      <c r="B773" s="470" t="s">
        <v>4924</v>
      </c>
      <c r="C773" s="699">
        <v>30000</v>
      </c>
      <c r="D773" s="699">
        <v>18333.259999999998</v>
      </c>
      <c r="E773" s="204">
        <v>41344</v>
      </c>
      <c r="F773" s="62"/>
      <c r="G773" s="583" t="s">
        <v>2116</v>
      </c>
      <c r="H773" s="37" t="s">
        <v>4245</v>
      </c>
    </row>
    <row r="774" spans="1:8" ht="25.5" x14ac:dyDescent="0.25">
      <c r="A774" s="28">
        <v>5</v>
      </c>
      <c r="B774" s="470" t="s">
        <v>4894</v>
      </c>
      <c r="C774" s="699">
        <v>25461</v>
      </c>
      <c r="D774" s="699">
        <v>2829</v>
      </c>
      <c r="E774" s="204">
        <v>41344</v>
      </c>
      <c r="F774" s="62"/>
      <c r="G774" s="583" t="s">
        <v>2116</v>
      </c>
      <c r="H774" s="37" t="s">
        <v>4245</v>
      </c>
    </row>
    <row r="775" spans="1:8" ht="25.5" x14ac:dyDescent="0.25">
      <c r="A775" s="28">
        <v>6</v>
      </c>
      <c r="B775" s="470" t="s">
        <v>5251</v>
      </c>
      <c r="C775" s="699">
        <v>9318</v>
      </c>
      <c r="D775" s="699">
        <v>2588.3000000000002</v>
      </c>
      <c r="E775" s="204">
        <v>41344</v>
      </c>
      <c r="F775" s="62"/>
      <c r="G775" s="583" t="s">
        <v>2116</v>
      </c>
      <c r="H775" s="37" t="s">
        <v>4245</v>
      </c>
    </row>
    <row r="776" spans="1:8" ht="25.5" x14ac:dyDescent="0.25">
      <c r="A776" s="28">
        <v>7</v>
      </c>
      <c r="B776" s="470" t="s">
        <v>5483</v>
      </c>
      <c r="C776" s="699">
        <v>22990</v>
      </c>
      <c r="D776" s="699">
        <v>19924.84</v>
      </c>
      <c r="E776" s="204">
        <v>39800</v>
      </c>
      <c r="F776" s="62"/>
      <c r="G776" s="583" t="s">
        <v>2116</v>
      </c>
      <c r="H776" s="37" t="s">
        <v>4214</v>
      </c>
    </row>
    <row r="777" spans="1:8" ht="25.5" x14ac:dyDescent="0.25">
      <c r="A777" s="28">
        <v>8</v>
      </c>
      <c r="B777" s="361" t="s">
        <v>5484</v>
      </c>
      <c r="C777" s="699">
        <v>46960</v>
      </c>
      <c r="D777" s="699">
        <v>40698.839999999997</v>
      </c>
      <c r="E777" s="204">
        <v>39800</v>
      </c>
      <c r="F777" s="62"/>
      <c r="G777" s="583" t="s">
        <v>2116</v>
      </c>
      <c r="H777" s="37" t="s">
        <v>4214</v>
      </c>
    </row>
    <row r="778" spans="1:8" ht="25.5" x14ac:dyDescent="0.25">
      <c r="A778" s="28">
        <v>9</v>
      </c>
      <c r="B778" s="361" t="s">
        <v>5484</v>
      </c>
      <c r="C778" s="620">
        <v>27500</v>
      </c>
      <c r="D778" s="620">
        <v>27500</v>
      </c>
      <c r="E778" s="204">
        <v>40809</v>
      </c>
      <c r="F778" s="630"/>
      <c r="G778" s="593" t="s">
        <v>2116</v>
      </c>
      <c r="H778" s="62" t="s">
        <v>4220</v>
      </c>
    </row>
    <row r="779" spans="1:8" ht="25.5" x14ac:dyDescent="0.25">
      <c r="A779" s="28">
        <v>10</v>
      </c>
      <c r="B779" s="361" t="s">
        <v>5485</v>
      </c>
      <c r="C779" s="620">
        <v>27500</v>
      </c>
      <c r="D779" s="620">
        <v>27500</v>
      </c>
      <c r="E779" s="204">
        <v>40809</v>
      </c>
      <c r="F779" s="630"/>
      <c r="G779" s="593" t="s">
        <v>2116</v>
      </c>
      <c r="H779" s="62" t="s">
        <v>4220</v>
      </c>
    </row>
    <row r="780" spans="1:8" ht="26.25" x14ac:dyDescent="0.25">
      <c r="A780" s="28">
        <v>11</v>
      </c>
      <c r="B780" s="322" t="s">
        <v>5254</v>
      </c>
      <c r="C780" s="95">
        <v>18583</v>
      </c>
      <c r="D780" s="679">
        <v>18583</v>
      </c>
      <c r="E780" s="652">
        <v>41527</v>
      </c>
      <c r="F780" s="75" t="s">
        <v>5279</v>
      </c>
      <c r="G780" s="593" t="s">
        <v>2116</v>
      </c>
      <c r="H780" s="62" t="s">
        <v>4220</v>
      </c>
    </row>
    <row r="781" spans="1:8" ht="25.5" x14ac:dyDescent="0.25">
      <c r="A781" s="28">
        <v>12</v>
      </c>
      <c r="B781" s="419" t="s">
        <v>5486</v>
      </c>
      <c r="C781" s="273">
        <v>29107</v>
      </c>
      <c r="D781" s="273">
        <v>29107</v>
      </c>
      <c r="E781" s="237">
        <v>41716</v>
      </c>
      <c r="F781" s="75"/>
      <c r="G781" s="593" t="s">
        <v>2116</v>
      </c>
      <c r="H781" s="62" t="s">
        <v>4240</v>
      </c>
    </row>
    <row r="782" spans="1:8" ht="25.5" x14ac:dyDescent="0.25">
      <c r="A782" s="28">
        <v>13</v>
      </c>
      <c r="B782" s="419" t="s">
        <v>5304</v>
      </c>
      <c r="C782" s="273">
        <v>17000</v>
      </c>
      <c r="D782" s="273">
        <v>17000</v>
      </c>
      <c r="E782" s="237">
        <v>41759</v>
      </c>
      <c r="F782" s="75"/>
      <c r="G782" s="593" t="s">
        <v>2116</v>
      </c>
      <c r="H782" s="62" t="s">
        <v>4240</v>
      </c>
    </row>
    <row r="783" spans="1:8" ht="25.5" x14ac:dyDescent="0.25">
      <c r="A783" s="28">
        <v>14</v>
      </c>
      <c r="B783" s="322" t="s">
        <v>5487</v>
      </c>
      <c r="C783" s="95">
        <v>13740</v>
      </c>
      <c r="D783" s="679">
        <v>13740</v>
      </c>
      <c r="E783" s="652">
        <v>41976</v>
      </c>
      <c r="F783" s="75"/>
      <c r="G783" s="593" t="s">
        <v>2116</v>
      </c>
      <c r="H783" s="62" t="s">
        <v>4243</v>
      </c>
    </row>
    <row r="784" spans="1:8" ht="25.5" x14ac:dyDescent="0.25">
      <c r="A784" s="28">
        <v>15</v>
      </c>
      <c r="B784" s="478" t="s">
        <v>5488</v>
      </c>
      <c r="C784" s="700">
        <v>18750</v>
      </c>
      <c r="D784" s="701">
        <v>18750</v>
      </c>
      <c r="E784" s="702">
        <v>42146</v>
      </c>
      <c r="F784" s="75"/>
      <c r="G784" s="593" t="s">
        <v>2116</v>
      </c>
      <c r="H784" s="62" t="s">
        <v>4243</v>
      </c>
    </row>
    <row r="785" spans="1:8" ht="25.5" x14ac:dyDescent="0.25">
      <c r="A785" s="28">
        <v>16</v>
      </c>
      <c r="B785" s="478" t="s">
        <v>5488</v>
      </c>
      <c r="C785" s="700">
        <v>18750</v>
      </c>
      <c r="D785" s="701">
        <v>18750</v>
      </c>
      <c r="E785" s="702">
        <v>42146</v>
      </c>
      <c r="F785" s="75"/>
      <c r="G785" s="593" t="s">
        <v>2116</v>
      </c>
      <c r="H785" s="62" t="s">
        <v>4243</v>
      </c>
    </row>
    <row r="786" spans="1:8" ht="39" x14ac:dyDescent="0.25">
      <c r="A786" s="28">
        <v>17</v>
      </c>
      <c r="B786" s="196" t="s">
        <v>4924</v>
      </c>
      <c r="C786" s="127">
        <v>24487</v>
      </c>
      <c r="D786" s="127">
        <v>24487</v>
      </c>
      <c r="E786" s="128" t="s">
        <v>4519</v>
      </c>
      <c r="F786" s="24" t="s">
        <v>4254</v>
      </c>
      <c r="G786" s="661" t="s">
        <v>80</v>
      </c>
      <c r="H786" s="62" t="s">
        <v>4255</v>
      </c>
    </row>
    <row r="787" spans="1:8" ht="25.5" x14ac:dyDescent="0.25">
      <c r="A787" s="28">
        <v>18</v>
      </c>
      <c r="B787" s="196" t="s">
        <v>5489</v>
      </c>
      <c r="C787" s="127">
        <v>28589</v>
      </c>
      <c r="D787" s="127">
        <v>28589</v>
      </c>
      <c r="E787" s="128" t="s">
        <v>4519</v>
      </c>
      <c r="F787" s="593" t="s">
        <v>2116</v>
      </c>
      <c r="G787" s="661" t="s">
        <v>80</v>
      </c>
      <c r="H787" s="62" t="s">
        <v>4255</v>
      </c>
    </row>
    <row r="788" spans="1:8" ht="25.5" x14ac:dyDescent="0.25">
      <c r="A788" s="28">
        <v>19</v>
      </c>
      <c r="B788" s="196" t="s">
        <v>5490</v>
      </c>
      <c r="C788" s="127">
        <v>21625</v>
      </c>
      <c r="D788" s="127">
        <v>18020.7</v>
      </c>
      <c r="E788" s="128" t="s">
        <v>4281</v>
      </c>
      <c r="F788" s="593" t="s">
        <v>2116</v>
      </c>
      <c r="G788" s="661" t="s">
        <v>80</v>
      </c>
      <c r="H788" s="62" t="s">
        <v>4255</v>
      </c>
    </row>
    <row r="789" spans="1:8" ht="25.5" x14ac:dyDescent="0.25">
      <c r="A789" s="28">
        <v>20</v>
      </c>
      <c r="B789" s="196" t="s">
        <v>5490</v>
      </c>
      <c r="C789" s="127">
        <v>30344</v>
      </c>
      <c r="D789" s="127">
        <v>29501.15</v>
      </c>
      <c r="E789" s="128" t="s">
        <v>3549</v>
      </c>
      <c r="F789" s="593" t="s">
        <v>2116</v>
      </c>
      <c r="G789" s="661" t="s">
        <v>80</v>
      </c>
      <c r="H789" s="62" t="s">
        <v>4255</v>
      </c>
    </row>
    <row r="790" spans="1:8" ht="25.5" x14ac:dyDescent="0.25">
      <c r="A790" s="28">
        <v>21</v>
      </c>
      <c r="B790" s="196" t="s">
        <v>4976</v>
      </c>
      <c r="C790" s="127">
        <v>6100</v>
      </c>
      <c r="D790" s="127">
        <v>6100</v>
      </c>
      <c r="E790" s="128" t="s">
        <v>5491</v>
      </c>
      <c r="F790" s="593" t="s">
        <v>2116</v>
      </c>
      <c r="G790" s="661" t="s">
        <v>80</v>
      </c>
      <c r="H790" s="62" t="s">
        <v>4255</v>
      </c>
    </row>
    <row r="791" spans="1:8" ht="25.5" x14ac:dyDescent="0.25">
      <c r="A791" s="28">
        <v>22</v>
      </c>
      <c r="B791" s="196" t="s">
        <v>5492</v>
      </c>
      <c r="C791" s="127">
        <v>9135</v>
      </c>
      <c r="D791" s="127">
        <v>9135</v>
      </c>
      <c r="E791" s="128" t="s">
        <v>4519</v>
      </c>
      <c r="F791" s="593" t="s">
        <v>2116</v>
      </c>
      <c r="G791" s="661" t="s">
        <v>80</v>
      </c>
      <c r="H791" s="62" t="s">
        <v>4255</v>
      </c>
    </row>
    <row r="792" spans="1:8" ht="25.5" x14ac:dyDescent="0.25">
      <c r="A792" s="28">
        <v>23</v>
      </c>
      <c r="B792" s="208" t="s">
        <v>4896</v>
      </c>
      <c r="C792" s="274">
        <v>24249</v>
      </c>
      <c r="D792" s="274">
        <v>24249</v>
      </c>
      <c r="E792" s="210" t="s">
        <v>3393</v>
      </c>
      <c r="F792" s="593" t="s">
        <v>2116</v>
      </c>
      <c r="G792" s="373" t="s">
        <v>80</v>
      </c>
      <c r="H792" s="62" t="s">
        <v>4255</v>
      </c>
    </row>
    <row r="793" spans="1:8" ht="25.5" x14ac:dyDescent="0.25">
      <c r="A793" s="28">
        <v>24</v>
      </c>
      <c r="B793" s="196" t="s">
        <v>5493</v>
      </c>
      <c r="C793" s="127">
        <v>5348.88</v>
      </c>
      <c r="D793" s="127">
        <v>5348.88</v>
      </c>
      <c r="E793" s="128" t="s">
        <v>5491</v>
      </c>
      <c r="F793" s="593" t="s">
        <v>2116</v>
      </c>
      <c r="G793" s="661" t="s">
        <v>80</v>
      </c>
      <c r="H793" s="62" t="s">
        <v>4255</v>
      </c>
    </row>
    <row r="794" spans="1:8" ht="25.5" x14ac:dyDescent="0.25">
      <c r="A794" s="28">
        <v>25</v>
      </c>
      <c r="B794" s="322" t="s">
        <v>5254</v>
      </c>
      <c r="C794" s="95">
        <v>18583</v>
      </c>
      <c r="D794" s="95">
        <v>18583</v>
      </c>
      <c r="E794" s="652">
        <v>41527</v>
      </c>
      <c r="F794" s="593" t="s">
        <v>2116</v>
      </c>
      <c r="G794" s="593" t="s">
        <v>2116</v>
      </c>
      <c r="H794" s="62" t="s">
        <v>4255</v>
      </c>
    </row>
    <row r="795" spans="1:8" ht="25.5" x14ac:dyDescent="0.25">
      <c r="A795" s="28">
        <v>26</v>
      </c>
      <c r="B795" s="322" t="s">
        <v>5494</v>
      </c>
      <c r="C795" s="95">
        <v>29140</v>
      </c>
      <c r="D795" s="703">
        <v>29140</v>
      </c>
      <c r="E795" s="652">
        <v>41722</v>
      </c>
      <c r="F795" s="593" t="s">
        <v>2116</v>
      </c>
      <c r="G795" s="593" t="s">
        <v>2116</v>
      </c>
      <c r="H795" s="62" t="s">
        <v>4255</v>
      </c>
    </row>
    <row r="796" spans="1:8" ht="25.5" x14ac:dyDescent="0.25">
      <c r="A796" s="28">
        <v>27</v>
      </c>
      <c r="B796" s="395" t="s">
        <v>5495</v>
      </c>
      <c r="C796" s="92">
        <v>9107</v>
      </c>
      <c r="D796" s="704">
        <v>9107</v>
      </c>
      <c r="E796" s="652">
        <v>42181</v>
      </c>
      <c r="F796" s="593" t="s">
        <v>2116</v>
      </c>
      <c r="G796" s="593" t="s">
        <v>2116</v>
      </c>
      <c r="H796" s="62" t="s">
        <v>4255</v>
      </c>
    </row>
    <row r="797" spans="1:8" ht="25.5" x14ac:dyDescent="0.25">
      <c r="A797" s="28">
        <v>28</v>
      </c>
      <c r="B797" s="97" t="s">
        <v>5496</v>
      </c>
      <c r="C797" s="578">
        <v>23489</v>
      </c>
      <c r="D797" s="578">
        <v>23489</v>
      </c>
      <c r="E797" s="579">
        <v>42459</v>
      </c>
      <c r="F797" s="593" t="s">
        <v>2116</v>
      </c>
      <c r="G797" s="593" t="s">
        <v>2116</v>
      </c>
      <c r="H797" s="62" t="s">
        <v>4255</v>
      </c>
    </row>
    <row r="798" spans="1:8" ht="25.5" x14ac:dyDescent="0.25">
      <c r="A798" s="28">
        <v>29</v>
      </c>
      <c r="B798" s="296" t="s">
        <v>5497</v>
      </c>
      <c r="C798" s="307">
        <v>33466</v>
      </c>
      <c r="D798" s="307">
        <v>33466</v>
      </c>
      <c r="E798" s="378" t="s">
        <v>3904</v>
      </c>
      <c r="F798" s="593" t="s">
        <v>2116</v>
      </c>
      <c r="G798" s="593" t="s">
        <v>2116</v>
      </c>
      <c r="H798" s="62" t="s">
        <v>5498</v>
      </c>
    </row>
    <row r="799" spans="1:8" ht="26.25" x14ac:dyDescent="0.25">
      <c r="A799" s="28">
        <v>30</v>
      </c>
      <c r="B799" s="239" t="s">
        <v>4217</v>
      </c>
      <c r="C799" s="511">
        <v>20650</v>
      </c>
      <c r="D799" s="362">
        <v>4932.96</v>
      </c>
      <c r="E799" s="241">
        <v>40080</v>
      </c>
      <c r="F799" s="67"/>
      <c r="G799" s="242" t="s">
        <v>2116</v>
      </c>
      <c r="H799" s="534" t="s">
        <v>4216</v>
      </c>
    </row>
    <row r="800" spans="1:8" ht="25.5" x14ac:dyDescent="0.25">
      <c r="A800" s="28">
        <v>31</v>
      </c>
      <c r="B800" s="478" t="s">
        <v>4244</v>
      </c>
      <c r="C800" s="514">
        <v>26000</v>
      </c>
      <c r="D800" s="515">
        <v>26000</v>
      </c>
      <c r="E800" s="516">
        <v>41344</v>
      </c>
      <c r="F800" s="477"/>
      <c r="G800" s="242" t="s">
        <v>2116</v>
      </c>
      <c r="H800" s="67" t="s">
        <v>4245</v>
      </c>
    </row>
    <row r="801" spans="1:8" ht="25.5" x14ac:dyDescent="0.25">
      <c r="A801" s="28">
        <v>32</v>
      </c>
      <c r="B801" s="208" t="s">
        <v>4258</v>
      </c>
      <c r="C801" s="274">
        <v>33984</v>
      </c>
      <c r="D801" s="274">
        <v>14443.2</v>
      </c>
      <c r="E801" s="210" t="s">
        <v>4259</v>
      </c>
      <c r="F801" s="373" t="s">
        <v>80</v>
      </c>
      <c r="G801" s="373" t="s">
        <v>80</v>
      </c>
      <c r="H801" s="62" t="s">
        <v>4255</v>
      </c>
    </row>
    <row r="802" spans="1:8" ht="25.5" x14ac:dyDescent="0.25">
      <c r="A802" s="28">
        <v>33</v>
      </c>
      <c r="B802" s="235" t="s">
        <v>4277</v>
      </c>
      <c r="C802" s="287">
        <v>20870</v>
      </c>
      <c r="D802" s="287">
        <v>20870</v>
      </c>
      <c r="E802" s="237">
        <v>41912</v>
      </c>
      <c r="F802" s="373" t="s">
        <v>80</v>
      </c>
      <c r="G802" s="373" t="s">
        <v>80</v>
      </c>
      <c r="H802" s="62" t="s">
        <v>4255</v>
      </c>
    </row>
    <row r="803" spans="1:8" x14ac:dyDescent="0.25">
      <c r="A803" s="53"/>
      <c r="B803" s="115" t="s">
        <v>102</v>
      </c>
      <c r="C803" s="705">
        <f>SUM(C770:C802)</f>
        <v>733050.88</v>
      </c>
      <c r="D803" s="705">
        <f>SUM(D770:D802)</f>
        <v>626504.92999999993</v>
      </c>
      <c r="E803" s="113" t="s">
        <v>85</v>
      </c>
      <c r="F803" s="113" t="s">
        <v>85</v>
      </c>
      <c r="G803" s="113" t="s">
        <v>85</v>
      </c>
      <c r="H803" s="113" t="s">
        <v>85</v>
      </c>
    </row>
    <row r="804" spans="1:8" x14ac:dyDescent="0.25">
      <c r="A804" s="834" t="s">
        <v>5717</v>
      </c>
      <c r="B804" s="838"/>
      <c r="C804" s="838"/>
      <c r="D804" s="838"/>
      <c r="E804" s="838"/>
      <c r="F804" s="838"/>
      <c r="G804" s="838"/>
      <c r="H804" s="839"/>
    </row>
    <row r="805" spans="1:8" ht="64.5" x14ac:dyDescent="0.25">
      <c r="A805" s="28">
        <v>1</v>
      </c>
      <c r="B805" s="434" t="s">
        <v>5499</v>
      </c>
      <c r="C805" s="231">
        <v>59944</v>
      </c>
      <c r="D805" s="231">
        <v>19743.189999999999</v>
      </c>
      <c r="E805" s="66">
        <v>40118</v>
      </c>
      <c r="F805" s="674"/>
      <c r="G805" s="11" t="s">
        <v>1914</v>
      </c>
      <c r="H805" s="173" t="s">
        <v>4290</v>
      </c>
    </row>
    <row r="806" spans="1:8" ht="26.25" x14ac:dyDescent="0.25">
      <c r="A806" s="28">
        <v>2</v>
      </c>
      <c r="B806" s="434" t="s">
        <v>5326</v>
      </c>
      <c r="C806" s="231">
        <v>52259.7</v>
      </c>
      <c r="D806" s="231">
        <v>52259.7</v>
      </c>
      <c r="E806" s="66">
        <v>38728</v>
      </c>
      <c r="F806" s="11" t="s">
        <v>5500</v>
      </c>
      <c r="G806" s="213" t="s">
        <v>80</v>
      </c>
      <c r="H806" s="173" t="s">
        <v>4290</v>
      </c>
    </row>
    <row r="807" spans="1:8" ht="26.25" x14ac:dyDescent="0.25">
      <c r="A807" s="28">
        <v>3</v>
      </c>
      <c r="B807" s="434" t="s">
        <v>5337</v>
      </c>
      <c r="C807" s="231">
        <v>6520</v>
      </c>
      <c r="D807" s="231">
        <v>6520</v>
      </c>
      <c r="E807" s="66">
        <v>40625</v>
      </c>
      <c r="F807" s="674"/>
      <c r="G807" s="213" t="s">
        <v>80</v>
      </c>
      <c r="H807" s="173" t="s">
        <v>4290</v>
      </c>
    </row>
    <row r="808" spans="1:8" ht="26.25" x14ac:dyDescent="0.25">
      <c r="A808" s="28">
        <v>4</v>
      </c>
      <c r="B808" s="16" t="s">
        <v>5501</v>
      </c>
      <c r="C808" s="231">
        <v>16801.439999999999</v>
      </c>
      <c r="D808" s="231">
        <v>16801.439999999999</v>
      </c>
      <c r="E808" s="66">
        <v>38728</v>
      </c>
      <c r="F808" s="11" t="s">
        <v>5500</v>
      </c>
      <c r="G808" s="213" t="s">
        <v>80</v>
      </c>
      <c r="H808" s="173" t="s">
        <v>4290</v>
      </c>
    </row>
    <row r="809" spans="1:8" ht="26.25" x14ac:dyDescent="0.25">
      <c r="A809" s="28">
        <v>5</v>
      </c>
      <c r="B809" s="16" t="s">
        <v>5502</v>
      </c>
      <c r="C809" s="231">
        <v>19258.37</v>
      </c>
      <c r="D809" s="231">
        <v>19258.37</v>
      </c>
      <c r="E809" s="66">
        <v>38728</v>
      </c>
      <c r="F809" s="213" t="s">
        <v>80</v>
      </c>
      <c r="G809" s="213" t="s">
        <v>80</v>
      </c>
      <c r="H809" s="173" t="s">
        <v>4290</v>
      </c>
    </row>
    <row r="810" spans="1:8" ht="26.25" x14ac:dyDescent="0.25">
      <c r="A810" s="28">
        <v>6</v>
      </c>
      <c r="B810" s="16" t="s">
        <v>5503</v>
      </c>
      <c r="C810" s="231">
        <v>16717.45</v>
      </c>
      <c r="D810" s="231">
        <v>16717.45</v>
      </c>
      <c r="E810" s="66">
        <v>38728</v>
      </c>
      <c r="F810" s="213" t="s">
        <v>80</v>
      </c>
      <c r="G810" s="213" t="s">
        <v>80</v>
      </c>
      <c r="H810" s="173" t="s">
        <v>4290</v>
      </c>
    </row>
    <row r="811" spans="1:8" ht="26.25" x14ac:dyDescent="0.25">
      <c r="A811" s="28">
        <v>7</v>
      </c>
      <c r="B811" s="16" t="s">
        <v>5504</v>
      </c>
      <c r="C811" s="231">
        <v>18925</v>
      </c>
      <c r="D811" s="231">
        <v>18925</v>
      </c>
      <c r="E811" s="66">
        <v>39109</v>
      </c>
      <c r="F811" s="213" t="s">
        <v>80</v>
      </c>
      <c r="G811" s="213" t="s">
        <v>80</v>
      </c>
      <c r="H811" s="173" t="s">
        <v>4290</v>
      </c>
    </row>
    <row r="812" spans="1:8" ht="26.25" x14ac:dyDescent="0.25">
      <c r="A812" s="28">
        <v>8</v>
      </c>
      <c r="B812" s="16" t="s">
        <v>5505</v>
      </c>
      <c r="C812" s="231">
        <v>15277</v>
      </c>
      <c r="D812" s="231">
        <v>15277</v>
      </c>
      <c r="E812" s="66">
        <v>39109</v>
      </c>
      <c r="F812" s="213" t="s">
        <v>80</v>
      </c>
      <c r="G812" s="213" t="s">
        <v>80</v>
      </c>
      <c r="H812" s="173" t="s">
        <v>4290</v>
      </c>
    </row>
    <row r="813" spans="1:8" ht="26.25" x14ac:dyDescent="0.25">
      <c r="A813" s="28">
        <v>9</v>
      </c>
      <c r="B813" s="16" t="s">
        <v>4976</v>
      </c>
      <c r="C813" s="231">
        <v>15366.3</v>
      </c>
      <c r="D813" s="231">
        <v>15366.3</v>
      </c>
      <c r="E813" s="66">
        <v>38728</v>
      </c>
      <c r="F813" s="213" t="s">
        <v>80</v>
      </c>
      <c r="G813" s="213" t="s">
        <v>80</v>
      </c>
      <c r="H813" s="173" t="s">
        <v>4290</v>
      </c>
    </row>
    <row r="814" spans="1:8" ht="26.25" x14ac:dyDescent="0.25">
      <c r="A814" s="28">
        <v>10</v>
      </c>
      <c r="B814" s="16" t="s">
        <v>5326</v>
      </c>
      <c r="C814" s="231">
        <v>34167.96</v>
      </c>
      <c r="D814" s="231">
        <v>34167.96</v>
      </c>
      <c r="E814" s="66">
        <v>38728</v>
      </c>
      <c r="F814" s="213" t="s">
        <v>80</v>
      </c>
      <c r="G814" s="213" t="s">
        <v>80</v>
      </c>
      <c r="H814" s="173" t="s">
        <v>4290</v>
      </c>
    </row>
    <row r="815" spans="1:8" ht="26.25" x14ac:dyDescent="0.25">
      <c r="A815" s="28">
        <v>11</v>
      </c>
      <c r="B815" s="16" t="s">
        <v>5506</v>
      </c>
      <c r="C815" s="16">
        <v>14777.76</v>
      </c>
      <c r="D815" s="231">
        <v>14777.76</v>
      </c>
      <c r="E815" s="66">
        <v>38728</v>
      </c>
      <c r="F815" s="213" t="s">
        <v>80</v>
      </c>
      <c r="G815" s="213" t="s">
        <v>80</v>
      </c>
      <c r="H815" s="173" t="s">
        <v>4290</v>
      </c>
    </row>
    <row r="816" spans="1:8" ht="26.25" x14ac:dyDescent="0.25">
      <c r="A816" s="28">
        <v>12</v>
      </c>
      <c r="B816" s="16" t="s">
        <v>5296</v>
      </c>
      <c r="C816" s="231">
        <v>27314.58</v>
      </c>
      <c r="D816" s="231">
        <v>27314.58</v>
      </c>
      <c r="E816" s="66">
        <v>38728</v>
      </c>
      <c r="F816" s="213" t="s">
        <v>80</v>
      </c>
      <c r="G816" s="213" t="s">
        <v>80</v>
      </c>
      <c r="H816" s="173" t="s">
        <v>4290</v>
      </c>
    </row>
    <row r="817" spans="1:8" ht="26.25" x14ac:dyDescent="0.25">
      <c r="A817" s="28">
        <v>14</v>
      </c>
      <c r="B817" s="16" t="s">
        <v>4976</v>
      </c>
      <c r="C817" s="231">
        <v>15291.84</v>
      </c>
      <c r="D817" s="231">
        <v>15291.84</v>
      </c>
      <c r="E817" s="66">
        <v>38728</v>
      </c>
      <c r="F817" s="11" t="s">
        <v>5500</v>
      </c>
      <c r="G817" s="213" t="s">
        <v>80</v>
      </c>
      <c r="H817" s="173" t="s">
        <v>4290</v>
      </c>
    </row>
    <row r="818" spans="1:8" ht="26.25" x14ac:dyDescent="0.25">
      <c r="A818" s="28">
        <v>15</v>
      </c>
      <c r="B818" s="16" t="s">
        <v>5508</v>
      </c>
      <c r="C818" s="231">
        <v>15277</v>
      </c>
      <c r="D818" s="231">
        <v>15277</v>
      </c>
      <c r="E818" s="66">
        <v>39109</v>
      </c>
      <c r="F818" s="213" t="s">
        <v>80</v>
      </c>
      <c r="G818" s="213" t="s">
        <v>80</v>
      </c>
      <c r="H818" s="173" t="s">
        <v>4290</v>
      </c>
    </row>
    <row r="819" spans="1:8" ht="26.25" x14ac:dyDescent="0.25">
      <c r="A819" s="28">
        <v>16</v>
      </c>
      <c r="B819" s="16" t="s">
        <v>5508</v>
      </c>
      <c r="C819" s="231">
        <v>15277</v>
      </c>
      <c r="D819" s="231">
        <v>15277</v>
      </c>
      <c r="E819" s="66">
        <v>39109</v>
      </c>
      <c r="F819" s="213" t="s">
        <v>80</v>
      </c>
      <c r="G819" s="213" t="s">
        <v>80</v>
      </c>
      <c r="H819" s="173" t="s">
        <v>4290</v>
      </c>
    </row>
    <row r="820" spans="1:8" ht="26.25" x14ac:dyDescent="0.25">
      <c r="A820" s="28">
        <v>17</v>
      </c>
      <c r="B820" s="16" t="s">
        <v>5509</v>
      </c>
      <c r="C820" s="231">
        <v>19258.37</v>
      </c>
      <c r="D820" s="231">
        <v>19258.37</v>
      </c>
      <c r="E820" s="66">
        <v>38728</v>
      </c>
      <c r="F820" s="213" t="s">
        <v>80</v>
      </c>
      <c r="G820" s="213" t="s">
        <v>80</v>
      </c>
      <c r="H820" s="173" t="s">
        <v>4290</v>
      </c>
    </row>
    <row r="821" spans="1:8" ht="26.25" x14ac:dyDescent="0.25">
      <c r="A821" s="28">
        <v>18</v>
      </c>
      <c r="B821" s="16" t="s">
        <v>5510</v>
      </c>
      <c r="C821" s="231">
        <v>19258.37</v>
      </c>
      <c r="D821" s="231">
        <v>19258.37</v>
      </c>
      <c r="E821" s="66">
        <v>38728</v>
      </c>
      <c r="F821" s="213" t="s">
        <v>80</v>
      </c>
      <c r="G821" s="213" t="s">
        <v>80</v>
      </c>
      <c r="H821" s="173" t="s">
        <v>4290</v>
      </c>
    </row>
    <row r="822" spans="1:8" ht="26.25" x14ac:dyDescent="0.25">
      <c r="A822" s="28">
        <v>19</v>
      </c>
      <c r="B822" s="16" t="s">
        <v>5511</v>
      </c>
      <c r="C822" s="231">
        <v>19258.37</v>
      </c>
      <c r="D822" s="231">
        <v>19258.37</v>
      </c>
      <c r="E822" s="66">
        <v>38728</v>
      </c>
      <c r="F822" s="213" t="s">
        <v>80</v>
      </c>
      <c r="G822" s="213" t="s">
        <v>80</v>
      </c>
      <c r="H822" s="173" t="s">
        <v>4290</v>
      </c>
    </row>
    <row r="823" spans="1:8" ht="26.25" x14ac:dyDescent="0.25">
      <c r="A823" s="28">
        <v>20</v>
      </c>
      <c r="B823" s="16" t="s">
        <v>5327</v>
      </c>
      <c r="C823" s="231">
        <v>16717.45</v>
      </c>
      <c r="D823" s="231">
        <v>16717.45</v>
      </c>
      <c r="E823" s="66">
        <v>38728</v>
      </c>
      <c r="F823" s="213" t="s">
        <v>80</v>
      </c>
      <c r="G823" s="213" t="s">
        <v>80</v>
      </c>
      <c r="H823" s="173" t="s">
        <v>4290</v>
      </c>
    </row>
    <row r="824" spans="1:8" ht="26.25" x14ac:dyDescent="0.25">
      <c r="A824" s="28">
        <v>21</v>
      </c>
      <c r="B824" s="16" t="s">
        <v>5328</v>
      </c>
      <c r="C824" s="231">
        <v>16717.47</v>
      </c>
      <c r="D824" s="231">
        <v>16717.47</v>
      </c>
      <c r="E824" s="66">
        <v>38728</v>
      </c>
      <c r="F824" s="213" t="s">
        <v>80</v>
      </c>
      <c r="G824" s="213" t="s">
        <v>80</v>
      </c>
      <c r="H824" s="173" t="s">
        <v>4290</v>
      </c>
    </row>
    <row r="825" spans="1:8" ht="26.25" x14ac:dyDescent="0.25">
      <c r="A825" s="28">
        <v>22</v>
      </c>
      <c r="B825" s="16" t="s">
        <v>5512</v>
      </c>
      <c r="C825" s="231">
        <v>20670</v>
      </c>
      <c r="D825" s="231">
        <v>20670</v>
      </c>
      <c r="E825" s="66">
        <v>39800</v>
      </c>
      <c r="F825" s="674"/>
      <c r="G825" s="213" t="s">
        <v>80</v>
      </c>
      <c r="H825" s="173" t="s">
        <v>4290</v>
      </c>
    </row>
    <row r="826" spans="1:8" ht="26.25" x14ac:dyDescent="0.25">
      <c r="A826" s="28">
        <v>23</v>
      </c>
      <c r="B826" s="16" t="s">
        <v>5513</v>
      </c>
      <c r="C826" s="231">
        <v>14986</v>
      </c>
      <c r="D826" s="231">
        <v>14986</v>
      </c>
      <c r="E826" s="66">
        <v>40179</v>
      </c>
      <c r="F826" s="11" t="s">
        <v>5500</v>
      </c>
      <c r="G826" s="213" t="s">
        <v>80</v>
      </c>
      <c r="H826" s="173" t="s">
        <v>4290</v>
      </c>
    </row>
    <row r="827" spans="1:8" ht="26.25" x14ac:dyDescent="0.25">
      <c r="A827" s="28">
        <v>24</v>
      </c>
      <c r="B827" s="16" t="s">
        <v>5514</v>
      </c>
      <c r="C827" s="231">
        <v>62800</v>
      </c>
      <c r="D827" s="231">
        <v>52519.01</v>
      </c>
      <c r="E827" s="66">
        <v>40500</v>
      </c>
      <c r="F827" s="674"/>
      <c r="G827" s="213" t="s">
        <v>80</v>
      </c>
      <c r="H827" s="173" t="s">
        <v>4290</v>
      </c>
    </row>
    <row r="828" spans="1:8" ht="26.25" x14ac:dyDescent="0.25">
      <c r="A828" s="28">
        <v>25</v>
      </c>
      <c r="B828" s="16" t="s">
        <v>5515</v>
      </c>
      <c r="C828" s="231">
        <v>19680</v>
      </c>
      <c r="D828" s="231">
        <v>19680</v>
      </c>
      <c r="E828" s="66">
        <v>40500</v>
      </c>
      <c r="F828" s="674"/>
      <c r="G828" s="213" t="s">
        <v>80</v>
      </c>
      <c r="H828" s="173" t="s">
        <v>4290</v>
      </c>
    </row>
    <row r="829" spans="1:8" ht="26.25" x14ac:dyDescent="0.25">
      <c r="A829" s="28">
        <v>26</v>
      </c>
      <c r="B829" s="16" t="s">
        <v>5516</v>
      </c>
      <c r="C829" s="231">
        <v>17420</v>
      </c>
      <c r="D829" s="231">
        <v>17420</v>
      </c>
      <c r="E829" s="66">
        <v>40500</v>
      </c>
      <c r="F829" s="674"/>
      <c r="G829" s="213" t="s">
        <v>80</v>
      </c>
      <c r="H829" s="173" t="s">
        <v>4290</v>
      </c>
    </row>
    <row r="830" spans="1:8" ht="26.25" x14ac:dyDescent="0.25">
      <c r="A830" s="28">
        <v>27</v>
      </c>
      <c r="B830" s="16" t="s">
        <v>5517</v>
      </c>
      <c r="C830" s="158">
        <v>9246</v>
      </c>
      <c r="D830" s="158">
        <v>9246</v>
      </c>
      <c r="E830" s="26">
        <v>40543</v>
      </c>
      <c r="F830" s="28"/>
      <c r="G830" s="12" t="s">
        <v>80</v>
      </c>
      <c r="H830" s="173" t="s">
        <v>4370</v>
      </c>
    </row>
    <row r="831" spans="1:8" ht="26.25" x14ac:dyDescent="0.25">
      <c r="A831" s="28">
        <v>28</v>
      </c>
      <c r="B831" s="16" t="s">
        <v>5517</v>
      </c>
      <c r="C831" s="158">
        <v>9246</v>
      </c>
      <c r="D831" s="158">
        <v>9246</v>
      </c>
      <c r="E831" s="26">
        <v>40543</v>
      </c>
      <c r="F831" s="28"/>
      <c r="G831" s="12" t="s">
        <v>80</v>
      </c>
      <c r="H831" s="173" t="s">
        <v>4370</v>
      </c>
    </row>
    <row r="832" spans="1:8" ht="26.25" x14ac:dyDescent="0.25">
      <c r="A832" s="28">
        <v>29</v>
      </c>
      <c r="B832" s="16" t="s">
        <v>5517</v>
      </c>
      <c r="C832" s="158">
        <v>9246</v>
      </c>
      <c r="D832" s="158">
        <v>9246</v>
      </c>
      <c r="E832" s="26">
        <v>40543</v>
      </c>
      <c r="F832" s="28"/>
      <c r="G832" s="12" t="s">
        <v>80</v>
      </c>
      <c r="H832" s="173" t="s">
        <v>4370</v>
      </c>
    </row>
    <row r="833" spans="1:8" ht="26.25" x14ac:dyDescent="0.25">
      <c r="A833" s="28">
        <v>30</v>
      </c>
      <c r="B833" s="16" t="s">
        <v>5517</v>
      </c>
      <c r="C833" s="158">
        <v>9246</v>
      </c>
      <c r="D833" s="158">
        <v>9246</v>
      </c>
      <c r="E833" s="26">
        <v>40543</v>
      </c>
      <c r="F833" s="28"/>
      <c r="G833" s="12" t="s">
        <v>80</v>
      </c>
      <c r="H833" s="173" t="s">
        <v>4370</v>
      </c>
    </row>
    <row r="834" spans="1:8" ht="26.25" x14ac:dyDescent="0.25">
      <c r="A834" s="28">
        <v>31</v>
      </c>
      <c r="B834" s="16" t="s">
        <v>5517</v>
      </c>
      <c r="C834" s="158">
        <v>9246</v>
      </c>
      <c r="D834" s="158">
        <v>9246</v>
      </c>
      <c r="E834" s="26">
        <v>40543</v>
      </c>
      <c r="F834" s="28"/>
      <c r="G834" s="12" t="s">
        <v>80</v>
      </c>
      <c r="H834" s="173" t="s">
        <v>4370</v>
      </c>
    </row>
    <row r="835" spans="1:8" ht="26.25" x14ac:dyDescent="0.25">
      <c r="A835" s="28">
        <v>32</v>
      </c>
      <c r="B835" s="16" t="s">
        <v>5517</v>
      </c>
      <c r="C835" s="158">
        <v>9246</v>
      </c>
      <c r="D835" s="158">
        <v>9246</v>
      </c>
      <c r="E835" s="26">
        <v>40543</v>
      </c>
      <c r="F835" s="28"/>
      <c r="G835" s="12" t="s">
        <v>80</v>
      </c>
      <c r="H835" s="173" t="s">
        <v>4370</v>
      </c>
    </row>
    <row r="836" spans="1:8" ht="26.25" x14ac:dyDescent="0.25">
      <c r="A836" s="28">
        <v>33</v>
      </c>
      <c r="B836" s="16" t="s">
        <v>5517</v>
      </c>
      <c r="C836" s="158">
        <v>9246</v>
      </c>
      <c r="D836" s="158">
        <v>9246</v>
      </c>
      <c r="E836" s="26">
        <v>40543</v>
      </c>
      <c r="F836" s="28"/>
      <c r="G836" s="12" t="s">
        <v>80</v>
      </c>
      <c r="H836" s="173" t="s">
        <v>4370</v>
      </c>
    </row>
    <row r="837" spans="1:8" ht="26.25" x14ac:dyDescent="0.25">
      <c r="A837" s="28">
        <v>34</v>
      </c>
      <c r="B837" s="16" t="s">
        <v>5517</v>
      </c>
      <c r="C837" s="158">
        <v>9246</v>
      </c>
      <c r="D837" s="158">
        <v>9246</v>
      </c>
      <c r="E837" s="26">
        <v>40543</v>
      </c>
      <c r="F837" s="28"/>
      <c r="G837" s="12" t="s">
        <v>80</v>
      </c>
      <c r="H837" s="173" t="s">
        <v>4370</v>
      </c>
    </row>
    <row r="838" spans="1:8" ht="26.25" x14ac:dyDescent="0.25">
      <c r="A838" s="28">
        <v>35</v>
      </c>
      <c r="B838" s="16" t="s">
        <v>5517</v>
      </c>
      <c r="C838" s="158">
        <v>9246</v>
      </c>
      <c r="D838" s="158">
        <v>9246</v>
      </c>
      <c r="E838" s="26">
        <v>40543</v>
      </c>
      <c r="F838" s="28"/>
      <c r="G838" s="12" t="s">
        <v>80</v>
      </c>
      <c r="H838" s="173" t="s">
        <v>4370</v>
      </c>
    </row>
    <row r="839" spans="1:8" ht="26.25" x14ac:dyDescent="0.25">
      <c r="A839" s="28">
        <v>36</v>
      </c>
      <c r="B839" s="16" t="s">
        <v>5517</v>
      </c>
      <c r="C839" s="158">
        <v>9246</v>
      </c>
      <c r="D839" s="158">
        <v>9246</v>
      </c>
      <c r="E839" s="26">
        <v>40543</v>
      </c>
      <c r="F839" s="28"/>
      <c r="G839" s="12" t="s">
        <v>80</v>
      </c>
      <c r="H839" s="173" t="s">
        <v>4370</v>
      </c>
    </row>
    <row r="840" spans="1:8" ht="26.25" x14ac:dyDescent="0.25">
      <c r="A840" s="28">
        <v>37</v>
      </c>
      <c r="B840" s="16" t="s">
        <v>5518</v>
      </c>
      <c r="C840" s="158">
        <v>17579</v>
      </c>
      <c r="D840" s="158">
        <v>17579</v>
      </c>
      <c r="E840" s="26">
        <v>40543</v>
      </c>
      <c r="F840" s="28"/>
      <c r="G840" s="12" t="s">
        <v>80</v>
      </c>
      <c r="H840" s="173" t="s">
        <v>4370</v>
      </c>
    </row>
    <row r="841" spans="1:8" ht="26.25" x14ac:dyDescent="0.25">
      <c r="A841" s="28">
        <v>38</v>
      </c>
      <c r="B841" s="16" t="s">
        <v>5519</v>
      </c>
      <c r="C841" s="158">
        <v>5720</v>
      </c>
      <c r="D841" s="158">
        <v>5720</v>
      </c>
      <c r="E841" s="26">
        <v>40543</v>
      </c>
      <c r="F841" s="28"/>
      <c r="G841" s="12" t="s">
        <v>80</v>
      </c>
      <c r="H841" s="173" t="s">
        <v>4370</v>
      </c>
    </row>
    <row r="842" spans="1:8" ht="26.25" x14ac:dyDescent="0.25">
      <c r="A842" s="28">
        <v>39</v>
      </c>
      <c r="B842" s="16" t="s">
        <v>5519</v>
      </c>
      <c r="C842" s="158">
        <v>5720</v>
      </c>
      <c r="D842" s="158">
        <v>5720</v>
      </c>
      <c r="E842" s="26">
        <v>40543</v>
      </c>
      <c r="F842" s="28"/>
      <c r="G842" s="12" t="s">
        <v>80</v>
      </c>
      <c r="H842" s="173" t="s">
        <v>4370</v>
      </c>
    </row>
    <row r="843" spans="1:8" ht="26.25" x14ac:dyDescent="0.25">
      <c r="A843" s="28">
        <v>40</v>
      </c>
      <c r="B843" s="16" t="s">
        <v>5519</v>
      </c>
      <c r="C843" s="158">
        <v>5720</v>
      </c>
      <c r="D843" s="158">
        <v>5720</v>
      </c>
      <c r="E843" s="26">
        <v>40543</v>
      </c>
      <c r="F843" s="28"/>
      <c r="G843" s="12" t="s">
        <v>80</v>
      </c>
      <c r="H843" s="173" t="s">
        <v>4370</v>
      </c>
    </row>
    <row r="844" spans="1:8" ht="26.25" x14ac:dyDescent="0.25">
      <c r="A844" s="28">
        <v>41</v>
      </c>
      <c r="B844" s="16" t="s">
        <v>5519</v>
      </c>
      <c r="C844" s="158">
        <v>5720</v>
      </c>
      <c r="D844" s="158">
        <v>5720</v>
      </c>
      <c r="E844" s="26">
        <v>40543</v>
      </c>
      <c r="F844" s="28"/>
      <c r="G844" s="12" t="s">
        <v>80</v>
      </c>
      <c r="H844" s="173" t="s">
        <v>4370</v>
      </c>
    </row>
    <row r="845" spans="1:8" ht="26.25" x14ac:dyDescent="0.25">
      <c r="A845" s="28">
        <v>42</v>
      </c>
      <c r="B845" s="16" t="s">
        <v>5519</v>
      </c>
      <c r="C845" s="158">
        <v>5720</v>
      </c>
      <c r="D845" s="158">
        <v>5720</v>
      </c>
      <c r="E845" s="26">
        <v>40543</v>
      </c>
      <c r="F845" s="28"/>
      <c r="G845" s="12" t="s">
        <v>80</v>
      </c>
      <c r="H845" s="173" t="s">
        <v>4370</v>
      </c>
    </row>
    <row r="846" spans="1:8" ht="26.25" x14ac:dyDescent="0.25">
      <c r="A846" s="28">
        <v>43</v>
      </c>
      <c r="B846" s="16" t="s">
        <v>5519</v>
      </c>
      <c r="C846" s="158">
        <v>5720</v>
      </c>
      <c r="D846" s="158">
        <v>5720</v>
      </c>
      <c r="E846" s="26">
        <v>40543</v>
      </c>
      <c r="F846" s="28"/>
      <c r="G846" s="12" t="s">
        <v>80</v>
      </c>
      <c r="H846" s="173" t="s">
        <v>4370</v>
      </c>
    </row>
    <row r="847" spans="1:8" ht="26.25" x14ac:dyDescent="0.25">
      <c r="A847" s="28">
        <v>44</v>
      </c>
      <c r="B847" s="16" t="s">
        <v>5519</v>
      </c>
      <c r="C847" s="158">
        <v>5720</v>
      </c>
      <c r="D847" s="158">
        <v>5720</v>
      </c>
      <c r="E847" s="26">
        <v>40543</v>
      </c>
      <c r="F847" s="28"/>
      <c r="G847" s="12" t="s">
        <v>80</v>
      </c>
      <c r="H847" s="173" t="s">
        <v>4370</v>
      </c>
    </row>
    <row r="848" spans="1:8" ht="26.25" x14ac:dyDescent="0.25">
      <c r="A848" s="28">
        <v>45</v>
      </c>
      <c r="B848" s="16" t="s">
        <v>5519</v>
      </c>
      <c r="C848" s="158">
        <v>5720</v>
      </c>
      <c r="D848" s="158">
        <v>5720</v>
      </c>
      <c r="E848" s="26">
        <v>40543</v>
      </c>
      <c r="F848" s="28"/>
      <c r="G848" s="12" t="s">
        <v>80</v>
      </c>
      <c r="H848" s="173" t="s">
        <v>4370</v>
      </c>
    </row>
    <row r="849" spans="1:8" ht="26.25" x14ac:dyDescent="0.25">
      <c r="A849" s="28">
        <v>46</v>
      </c>
      <c r="B849" s="16" t="s">
        <v>5519</v>
      </c>
      <c r="C849" s="158">
        <v>5720</v>
      </c>
      <c r="D849" s="158">
        <v>5720</v>
      </c>
      <c r="E849" s="26">
        <v>40543</v>
      </c>
      <c r="F849" s="28"/>
      <c r="G849" s="12" t="s">
        <v>80</v>
      </c>
      <c r="H849" s="173" t="s">
        <v>4370</v>
      </c>
    </row>
    <row r="850" spans="1:8" ht="26.25" x14ac:dyDescent="0.25">
      <c r="A850" s="28">
        <v>47</v>
      </c>
      <c r="B850" s="16" t="s">
        <v>5519</v>
      </c>
      <c r="C850" s="158">
        <v>5720</v>
      </c>
      <c r="D850" s="158">
        <v>5720</v>
      </c>
      <c r="E850" s="26">
        <v>40543</v>
      </c>
      <c r="F850" s="28"/>
      <c r="G850" s="12" t="s">
        <v>80</v>
      </c>
      <c r="H850" s="173" t="s">
        <v>4370</v>
      </c>
    </row>
    <row r="851" spans="1:8" ht="26.25" x14ac:dyDescent="0.25">
      <c r="A851" s="28">
        <v>48</v>
      </c>
      <c r="B851" s="16" t="s">
        <v>5519</v>
      </c>
      <c r="C851" s="158">
        <v>5720</v>
      </c>
      <c r="D851" s="158">
        <v>5720</v>
      </c>
      <c r="E851" s="26">
        <v>40543</v>
      </c>
      <c r="F851" s="28"/>
      <c r="G851" s="12" t="s">
        <v>80</v>
      </c>
      <c r="H851" s="173" t="s">
        <v>4370</v>
      </c>
    </row>
    <row r="852" spans="1:8" ht="26.25" x14ac:dyDescent="0.25">
      <c r="A852" s="28">
        <v>49</v>
      </c>
      <c r="B852" s="16" t="s">
        <v>5520</v>
      </c>
      <c r="C852" s="158">
        <v>21422</v>
      </c>
      <c r="D852" s="158">
        <v>21422</v>
      </c>
      <c r="E852" s="26">
        <v>40543</v>
      </c>
      <c r="F852" s="28"/>
      <c r="G852" s="12" t="s">
        <v>80</v>
      </c>
      <c r="H852" s="173" t="s">
        <v>4370</v>
      </c>
    </row>
    <row r="853" spans="1:8" ht="26.25" x14ac:dyDescent="0.25">
      <c r="A853" s="28">
        <v>50</v>
      </c>
      <c r="B853" s="16" t="s">
        <v>5520</v>
      </c>
      <c r="C853" s="158">
        <v>21422</v>
      </c>
      <c r="D853" s="158">
        <v>21422</v>
      </c>
      <c r="E853" s="26">
        <v>40543</v>
      </c>
      <c r="F853" s="28"/>
      <c r="G853" s="12" t="s">
        <v>80</v>
      </c>
      <c r="H853" s="173" t="s">
        <v>4370</v>
      </c>
    </row>
    <row r="854" spans="1:8" ht="26.25" x14ac:dyDescent="0.25">
      <c r="A854" s="28">
        <v>51</v>
      </c>
      <c r="B854" s="16" t="s">
        <v>5520</v>
      </c>
      <c r="C854" s="158">
        <v>21422</v>
      </c>
      <c r="D854" s="158">
        <v>21422</v>
      </c>
      <c r="E854" s="26">
        <v>40543</v>
      </c>
      <c r="F854" s="28"/>
      <c r="G854" s="12" t="s">
        <v>80</v>
      </c>
      <c r="H854" s="173" t="s">
        <v>4370</v>
      </c>
    </row>
    <row r="855" spans="1:8" ht="26.25" x14ac:dyDescent="0.25">
      <c r="A855" s="28">
        <v>52</v>
      </c>
      <c r="B855" s="16" t="s">
        <v>5520</v>
      </c>
      <c r="C855" s="158">
        <v>21422</v>
      </c>
      <c r="D855" s="158">
        <v>21422</v>
      </c>
      <c r="E855" s="26">
        <v>40543</v>
      </c>
      <c r="F855" s="28"/>
      <c r="G855" s="12" t="s">
        <v>80</v>
      </c>
      <c r="H855" s="173" t="s">
        <v>4370</v>
      </c>
    </row>
    <row r="856" spans="1:8" ht="26.25" x14ac:dyDescent="0.25">
      <c r="A856" s="28">
        <v>53</v>
      </c>
      <c r="B856" s="16" t="s">
        <v>5520</v>
      </c>
      <c r="C856" s="158">
        <v>21422</v>
      </c>
      <c r="D856" s="158">
        <v>21422</v>
      </c>
      <c r="E856" s="26">
        <v>40543</v>
      </c>
      <c r="F856" s="28"/>
      <c r="G856" s="12" t="s">
        <v>80</v>
      </c>
      <c r="H856" s="173" t="s">
        <v>4370</v>
      </c>
    </row>
    <row r="857" spans="1:8" ht="26.25" x14ac:dyDescent="0.25">
      <c r="A857" s="28">
        <v>54</v>
      </c>
      <c r="B857" s="16" t="s">
        <v>5520</v>
      </c>
      <c r="C857" s="158">
        <v>21422</v>
      </c>
      <c r="D857" s="158">
        <v>21422</v>
      </c>
      <c r="E857" s="26">
        <v>40543</v>
      </c>
      <c r="F857" s="28"/>
      <c r="G857" s="12" t="s">
        <v>80</v>
      </c>
      <c r="H857" s="173" t="s">
        <v>4370</v>
      </c>
    </row>
    <row r="858" spans="1:8" ht="26.25" x14ac:dyDescent="0.25">
      <c r="A858" s="28">
        <v>55</v>
      </c>
      <c r="B858" s="16" t="s">
        <v>5520</v>
      </c>
      <c r="C858" s="158">
        <v>21422</v>
      </c>
      <c r="D858" s="158">
        <v>21422</v>
      </c>
      <c r="E858" s="26">
        <v>40543</v>
      </c>
      <c r="F858" s="28"/>
      <c r="G858" s="12" t="s">
        <v>80</v>
      </c>
      <c r="H858" s="173" t="s">
        <v>4370</v>
      </c>
    </row>
    <row r="859" spans="1:8" ht="26.25" x14ac:dyDescent="0.25">
      <c r="A859" s="28">
        <v>56</v>
      </c>
      <c r="B859" s="16" t="s">
        <v>5520</v>
      </c>
      <c r="C859" s="158">
        <v>21422</v>
      </c>
      <c r="D859" s="158">
        <v>21422</v>
      </c>
      <c r="E859" s="26">
        <v>40543</v>
      </c>
      <c r="F859" s="28"/>
      <c r="G859" s="12" t="s">
        <v>80</v>
      </c>
      <c r="H859" s="173" t="s">
        <v>4370</v>
      </c>
    </row>
    <row r="860" spans="1:8" ht="26.25" x14ac:dyDescent="0.25">
      <c r="A860" s="28">
        <v>57</v>
      </c>
      <c r="B860" s="16" t="s">
        <v>5520</v>
      </c>
      <c r="C860" s="158">
        <v>21422</v>
      </c>
      <c r="D860" s="158">
        <v>21422</v>
      </c>
      <c r="E860" s="26">
        <v>40543</v>
      </c>
      <c r="F860" s="28"/>
      <c r="G860" s="12" t="s">
        <v>80</v>
      </c>
      <c r="H860" s="173" t="s">
        <v>4370</v>
      </c>
    </row>
    <row r="861" spans="1:8" ht="26.25" x14ac:dyDescent="0.25">
      <c r="A861" s="28">
        <v>58</v>
      </c>
      <c r="B861" s="16" t="s">
        <v>5520</v>
      </c>
      <c r="C861" s="158">
        <v>21422</v>
      </c>
      <c r="D861" s="158">
        <v>21422</v>
      </c>
      <c r="E861" s="26">
        <v>40543</v>
      </c>
      <c r="F861" s="28"/>
      <c r="G861" s="12" t="s">
        <v>80</v>
      </c>
      <c r="H861" s="173" t="s">
        <v>4370</v>
      </c>
    </row>
    <row r="862" spans="1:8" ht="26.25" x14ac:dyDescent="0.25">
      <c r="A862" s="28">
        <v>59</v>
      </c>
      <c r="B862" s="16" t="s">
        <v>5520</v>
      </c>
      <c r="C862" s="158">
        <v>21422</v>
      </c>
      <c r="D862" s="158">
        <v>21422</v>
      </c>
      <c r="E862" s="26">
        <v>40543</v>
      </c>
      <c r="F862" s="28"/>
      <c r="G862" s="12" t="s">
        <v>80</v>
      </c>
      <c r="H862" s="173" t="s">
        <v>4370</v>
      </c>
    </row>
    <row r="863" spans="1:8" ht="26.25" x14ac:dyDescent="0.25">
      <c r="A863" s="28">
        <v>60</v>
      </c>
      <c r="B863" s="16" t="s">
        <v>5520</v>
      </c>
      <c r="C863" s="158">
        <v>21422</v>
      </c>
      <c r="D863" s="158">
        <v>21422</v>
      </c>
      <c r="E863" s="26">
        <v>40543</v>
      </c>
      <c r="F863" s="28"/>
      <c r="G863" s="12" t="s">
        <v>80</v>
      </c>
      <c r="H863" s="173" t="s">
        <v>4370</v>
      </c>
    </row>
    <row r="864" spans="1:8" ht="26.25" x14ac:dyDescent="0.25">
      <c r="A864" s="28">
        <v>61</v>
      </c>
      <c r="B864" s="16" t="s">
        <v>5520</v>
      </c>
      <c r="C864" s="158">
        <v>21422</v>
      </c>
      <c r="D864" s="158">
        <v>21422</v>
      </c>
      <c r="E864" s="26">
        <v>40543</v>
      </c>
      <c r="F864" s="28"/>
      <c r="G864" s="12" t="s">
        <v>80</v>
      </c>
      <c r="H864" s="173" t="s">
        <v>4370</v>
      </c>
    </row>
    <row r="865" spans="1:8" ht="26.25" x14ac:dyDescent="0.25">
      <c r="A865" s="28">
        <v>62</v>
      </c>
      <c r="B865" s="16" t="s">
        <v>5521</v>
      </c>
      <c r="C865" s="158">
        <v>26049</v>
      </c>
      <c r="D865" s="158">
        <v>26049</v>
      </c>
      <c r="E865" s="26">
        <v>40543</v>
      </c>
      <c r="F865" s="28"/>
      <c r="G865" s="12" t="s">
        <v>80</v>
      </c>
      <c r="H865" s="173" t="s">
        <v>4370</v>
      </c>
    </row>
    <row r="866" spans="1:8" ht="26.25" x14ac:dyDescent="0.25">
      <c r="A866" s="28">
        <v>63</v>
      </c>
      <c r="B866" s="16" t="s">
        <v>4912</v>
      </c>
      <c r="C866" s="231">
        <v>19998</v>
      </c>
      <c r="D866" s="231">
        <v>19998</v>
      </c>
      <c r="E866" s="66">
        <v>40816</v>
      </c>
      <c r="F866" s="674"/>
      <c r="G866" s="12" t="s">
        <v>80</v>
      </c>
      <c r="H866" s="173" t="s">
        <v>4290</v>
      </c>
    </row>
    <row r="867" spans="1:8" ht="26.25" x14ac:dyDescent="0.25">
      <c r="A867" s="28">
        <v>64</v>
      </c>
      <c r="B867" s="16" t="s">
        <v>5522</v>
      </c>
      <c r="C867" s="231">
        <v>21250</v>
      </c>
      <c r="D867" s="231">
        <v>21250</v>
      </c>
      <c r="E867" s="66">
        <v>40681</v>
      </c>
      <c r="F867" s="674"/>
      <c r="G867" s="12" t="s">
        <v>80</v>
      </c>
      <c r="H867" s="173" t="s">
        <v>4290</v>
      </c>
    </row>
    <row r="868" spans="1:8" ht="26.25" x14ac:dyDescent="0.25">
      <c r="A868" s="28">
        <v>65</v>
      </c>
      <c r="B868" s="16" t="s">
        <v>5523</v>
      </c>
      <c r="C868" s="231">
        <v>21250</v>
      </c>
      <c r="D868" s="231">
        <v>21250</v>
      </c>
      <c r="E868" s="66">
        <v>40681</v>
      </c>
      <c r="F868" s="674"/>
      <c r="G868" s="12" t="s">
        <v>80</v>
      </c>
      <c r="H868" s="173" t="s">
        <v>4290</v>
      </c>
    </row>
    <row r="869" spans="1:8" ht="26.25" x14ac:dyDescent="0.25">
      <c r="A869" s="28">
        <v>67</v>
      </c>
      <c r="B869" s="16" t="s">
        <v>5524</v>
      </c>
      <c r="C869" s="231">
        <v>6077</v>
      </c>
      <c r="D869" s="231">
        <v>6077</v>
      </c>
      <c r="E869" s="66">
        <v>40179</v>
      </c>
      <c r="F869" s="28"/>
      <c r="G869" s="12" t="s">
        <v>80</v>
      </c>
      <c r="H869" s="173" t="s">
        <v>4290</v>
      </c>
    </row>
    <row r="870" spans="1:8" ht="26.25" x14ac:dyDescent="0.25">
      <c r="A870" s="28">
        <v>68</v>
      </c>
      <c r="B870" s="322" t="s">
        <v>5254</v>
      </c>
      <c r="C870" s="95">
        <v>18583</v>
      </c>
      <c r="D870" s="95">
        <v>18583</v>
      </c>
      <c r="E870" s="652">
        <v>41527</v>
      </c>
      <c r="F870" s="75" t="s">
        <v>5279</v>
      </c>
      <c r="G870" s="12" t="s">
        <v>80</v>
      </c>
      <c r="H870" s="173" t="s">
        <v>4290</v>
      </c>
    </row>
    <row r="871" spans="1:8" ht="26.25" x14ac:dyDescent="0.25">
      <c r="A871" s="28">
        <v>73</v>
      </c>
      <c r="B871" s="386" t="s">
        <v>5531</v>
      </c>
      <c r="C871" s="274">
        <v>5990</v>
      </c>
      <c r="D871" s="274">
        <v>5990</v>
      </c>
      <c r="E871" s="210" t="s">
        <v>4372</v>
      </c>
      <c r="F871" s="453"/>
      <c r="G871" s="12" t="s">
        <v>80</v>
      </c>
      <c r="H871" s="24" t="s">
        <v>4373</v>
      </c>
    </row>
    <row r="872" spans="1:8" ht="26.25" x14ac:dyDescent="0.25">
      <c r="A872" s="28">
        <v>74</v>
      </c>
      <c r="B872" s="386" t="s">
        <v>5531</v>
      </c>
      <c r="C872" s="274">
        <v>5990</v>
      </c>
      <c r="D872" s="274">
        <v>5990</v>
      </c>
      <c r="E872" s="210" t="s">
        <v>4372</v>
      </c>
      <c r="F872" s="453"/>
      <c r="G872" s="12" t="s">
        <v>80</v>
      </c>
      <c r="H872" s="24" t="s">
        <v>4373</v>
      </c>
    </row>
    <row r="873" spans="1:8" ht="26.25" x14ac:dyDescent="0.25">
      <c r="A873" s="28">
        <v>75</v>
      </c>
      <c r="B873" s="386" t="s">
        <v>5532</v>
      </c>
      <c r="C873" s="274">
        <v>17990</v>
      </c>
      <c r="D873" s="274">
        <v>17990</v>
      </c>
      <c r="E873" s="210" t="s">
        <v>4372</v>
      </c>
      <c r="F873" s="453"/>
      <c r="G873" s="12" t="s">
        <v>80</v>
      </c>
      <c r="H873" s="24" t="s">
        <v>4373</v>
      </c>
    </row>
    <row r="874" spans="1:8" ht="26.25" x14ac:dyDescent="0.25">
      <c r="A874" s="28">
        <v>76</v>
      </c>
      <c r="B874" s="386" t="s">
        <v>5533</v>
      </c>
      <c r="C874" s="274">
        <v>27990</v>
      </c>
      <c r="D874" s="274">
        <v>27990</v>
      </c>
      <c r="E874" s="210" t="s">
        <v>4372</v>
      </c>
      <c r="F874" s="453"/>
      <c r="G874" s="12" t="s">
        <v>80</v>
      </c>
      <c r="H874" s="24" t="s">
        <v>4373</v>
      </c>
    </row>
    <row r="875" spans="1:8" ht="26.25" x14ac:dyDescent="0.25">
      <c r="A875" s="28">
        <v>77</v>
      </c>
      <c r="B875" s="386" t="s">
        <v>5534</v>
      </c>
      <c r="C875" s="274">
        <v>7490</v>
      </c>
      <c r="D875" s="274">
        <v>7490</v>
      </c>
      <c r="E875" s="210" t="s">
        <v>4372</v>
      </c>
      <c r="F875" s="453"/>
      <c r="G875" s="12" t="s">
        <v>80</v>
      </c>
      <c r="H875" s="24" t="s">
        <v>4373</v>
      </c>
    </row>
    <row r="876" spans="1:8" ht="26.25" x14ac:dyDescent="0.25">
      <c r="A876" s="28">
        <v>78</v>
      </c>
      <c r="B876" s="386" t="s">
        <v>5535</v>
      </c>
      <c r="C876" s="274">
        <v>6750</v>
      </c>
      <c r="D876" s="274">
        <v>6750</v>
      </c>
      <c r="E876" s="210" t="s">
        <v>4381</v>
      </c>
      <c r="F876" s="453"/>
      <c r="G876" s="12" t="s">
        <v>80</v>
      </c>
      <c r="H876" s="24" t="s">
        <v>4373</v>
      </c>
    </row>
    <row r="877" spans="1:8" ht="26.25" x14ac:dyDescent="0.25">
      <c r="A877" s="28">
        <v>79</v>
      </c>
      <c r="B877" s="259" t="s">
        <v>5363</v>
      </c>
      <c r="C877" s="670">
        <v>6500</v>
      </c>
      <c r="D877" s="706">
        <v>6500</v>
      </c>
      <c r="E877" s="707">
        <v>41725</v>
      </c>
      <c r="F877" s="453"/>
      <c r="G877" s="12" t="s">
        <v>80</v>
      </c>
      <c r="H877" s="24" t="s">
        <v>4388</v>
      </c>
    </row>
    <row r="878" spans="1:8" ht="26.25" x14ac:dyDescent="0.25">
      <c r="A878" s="28">
        <v>80</v>
      </c>
      <c r="B878" s="259" t="s">
        <v>5536</v>
      </c>
      <c r="C878" s="670">
        <v>30000</v>
      </c>
      <c r="D878" s="706">
        <v>30000</v>
      </c>
      <c r="E878" s="707">
        <v>41425</v>
      </c>
      <c r="F878" s="453"/>
      <c r="G878" s="12" t="s">
        <v>80</v>
      </c>
      <c r="H878" s="173" t="s">
        <v>4390</v>
      </c>
    </row>
    <row r="879" spans="1:8" ht="26.25" x14ac:dyDescent="0.25">
      <c r="A879" s="28">
        <v>82</v>
      </c>
      <c r="B879" s="296" t="s">
        <v>5539</v>
      </c>
      <c r="C879" s="307">
        <v>38690</v>
      </c>
      <c r="D879" s="307">
        <v>38690</v>
      </c>
      <c r="E879" s="378" t="s">
        <v>2949</v>
      </c>
      <c r="F879" s="453"/>
      <c r="G879" s="12" t="s">
        <v>80</v>
      </c>
      <c r="H879" s="24" t="s">
        <v>4419</v>
      </c>
    </row>
    <row r="880" spans="1:8" ht="26.25" x14ac:dyDescent="0.25">
      <c r="A880" s="28">
        <v>83</v>
      </c>
      <c r="B880" s="296" t="s">
        <v>5539</v>
      </c>
      <c r="C880" s="307">
        <v>38690</v>
      </c>
      <c r="D880" s="307">
        <v>38690</v>
      </c>
      <c r="E880" s="378" t="s">
        <v>2949</v>
      </c>
      <c r="F880" s="453"/>
      <c r="G880" s="12" t="s">
        <v>80</v>
      </c>
      <c r="H880" s="24" t="s">
        <v>4419</v>
      </c>
    </row>
    <row r="881" spans="1:8" ht="26.25" x14ac:dyDescent="0.25">
      <c r="A881" s="28">
        <v>84</v>
      </c>
      <c r="B881" s="296" t="s">
        <v>5539</v>
      </c>
      <c r="C881" s="307">
        <v>38690</v>
      </c>
      <c r="D881" s="307">
        <v>38690</v>
      </c>
      <c r="E881" s="378" t="s">
        <v>2949</v>
      </c>
      <c r="F881" s="453"/>
      <c r="G881" s="12" t="s">
        <v>80</v>
      </c>
      <c r="H881" s="24" t="s">
        <v>4419</v>
      </c>
    </row>
    <row r="882" spans="1:8" ht="26.25" x14ac:dyDescent="0.25">
      <c r="A882" s="28">
        <v>85</v>
      </c>
      <c r="B882" s="296" t="s">
        <v>5539</v>
      </c>
      <c r="C882" s="307">
        <v>38690</v>
      </c>
      <c r="D882" s="307">
        <v>38690</v>
      </c>
      <c r="E882" s="378" t="s">
        <v>2949</v>
      </c>
      <c r="F882" s="453"/>
      <c r="G882" s="12" t="s">
        <v>80</v>
      </c>
      <c r="H882" s="24" t="s">
        <v>4419</v>
      </c>
    </row>
    <row r="883" spans="1:8" ht="26.25" x14ac:dyDescent="0.25">
      <c r="A883" s="28">
        <v>86</v>
      </c>
      <c r="B883" s="296" t="s">
        <v>5251</v>
      </c>
      <c r="C883" s="307">
        <v>15080</v>
      </c>
      <c r="D883" s="307">
        <v>15080</v>
      </c>
      <c r="E883" s="378" t="s">
        <v>3904</v>
      </c>
      <c r="F883" s="453"/>
      <c r="G883" s="12" t="s">
        <v>80</v>
      </c>
      <c r="H883" s="24" t="s">
        <v>4419</v>
      </c>
    </row>
    <row r="884" spans="1:8" ht="26.25" x14ac:dyDescent="0.25">
      <c r="A884" s="28">
        <v>87</v>
      </c>
      <c r="B884" s="222" t="s">
        <v>4352</v>
      </c>
      <c r="C884" s="223">
        <v>8478.75</v>
      </c>
      <c r="D884" s="223">
        <v>8478.75</v>
      </c>
      <c r="E884" s="224" t="s">
        <v>4353</v>
      </c>
      <c r="F884" s="16"/>
      <c r="G884" s="232" t="s">
        <v>80</v>
      </c>
      <c r="H884" s="195" t="s">
        <v>4290</v>
      </c>
    </row>
    <row r="885" spans="1:8" ht="26.25" x14ac:dyDescent="0.25">
      <c r="A885" s="28">
        <v>88</v>
      </c>
      <c r="B885" s="386" t="s">
        <v>4380</v>
      </c>
      <c r="C885" s="274">
        <v>75000</v>
      </c>
      <c r="D885" s="274">
        <v>8750</v>
      </c>
      <c r="E885" s="210" t="s">
        <v>4381</v>
      </c>
      <c r="F885" s="503"/>
      <c r="G885" s="213" t="s">
        <v>80</v>
      </c>
      <c r="H885" s="11" t="s">
        <v>4373</v>
      </c>
    </row>
    <row r="886" spans="1:8" x14ac:dyDescent="0.25">
      <c r="A886" s="28"/>
      <c r="B886" s="418" t="s">
        <v>115</v>
      </c>
      <c r="C886" s="382">
        <f>SUM(C805:C885)</f>
        <v>1496612.1800000002</v>
      </c>
      <c r="D886" s="382">
        <f>SUM(D805:D885)</f>
        <v>1379880.38</v>
      </c>
      <c r="E886" s="418"/>
      <c r="F886" s="228"/>
      <c r="G886" s="229"/>
      <c r="H886" s="24"/>
    </row>
    <row r="887" spans="1:8" x14ac:dyDescent="0.25">
      <c r="A887" s="649" t="s">
        <v>5692</v>
      </c>
      <c r="B887" s="8"/>
      <c r="C887" s="650"/>
      <c r="D887" s="650"/>
      <c r="E887" s="650"/>
      <c r="F887" s="650"/>
      <c r="G887" s="650"/>
      <c r="H887" s="651"/>
    </row>
    <row r="888" spans="1:8" ht="25.5" x14ac:dyDescent="0.25">
      <c r="A888" s="53">
        <v>1</v>
      </c>
      <c r="B888" s="361" t="s">
        <v>5540</v>
      </c>
      <c r="C888" s="620">
        <v>22948</v>
      </c>
      <c r="D888" s="620">
        <v>22948</v>
      </c>
      <c r="E888" s="204">
        <v>40892</v>
      </c>
      <c r="F888" s="113"/>
      <c r="G888" s="62" t="s">
        <v>550</v>
      </c>
      <c r="H888" s="601" t="s">
        <v>5541</v>
      </c>
    </row>
    <row r="889" spans="1:8" ht="25.5" x14ac:dyDescent="0.25">
      <c r="A889" s="53">
        <v>2</v>
      </c>
      <c r="B889" s="361" t="s">
        <v>5542</v>
      </c>
      <c r="C889" s="620">
        <v>8211</v>
      </c>
      <c r="D889" s="620">
        <v>8211</v>
      </c>
      <c r="E889" s="204">
        <v>40892</v>
      </c>
      <c r="F889" s="113"/>
      <c r="G889" s="593" t="s">
        <v>2116</v>
      </c>
      <c r="H889" s="601" t="s">
        <v>5541</v>
      </c>
    </row>
    <row r="890" spans="1:8" ht="25.5" x14ac:dyDescent="0.25">
      <c r="A890" s="53">
        <v>3</v>
      </c>
      <c r="B890" s="361" t="s">
        <v>5543</v>
      </c>
      <c r="C890" s="620">
        <v>24960</v>
      </c>
      <c r="D890" s="620">
        <v>22678.7</v>
      </c>
      <c r="E890" s="204">
        <v>40361</v>
      </c>
      <c r="F890" s="113"/>
      <c r="G890" s="593" t="s">
        <v>2116</v>
      </c>
      <c r="H890" s="601" t="s">
        <v>5541</v>
      </c>
    </row>
    <row r="891" spans="1:8" ht="25.5" x14ac:dyDescent="0.25">
      <c r="A891" s="53">
        <v>4</v>
      </c>
      <c r="B891" s="361" t="s">
        <v>5544</v>
      </c>
      <c r="C891" s="620">
        <v>19995</v>
      </c>
      <c r="D891" s="620">
        <v>19995</v>
      </c>
      <c r="E891" s="204">
        <v>39448</v>
      </c>
      <c r="F891" s="62"/>
      <c r="G891" s="593" t="s">
        <v>2116</v>
      </c>
      <c r="H891" s="601" t="s">
        <v>4427</v>
      </c>
    </row>
    <row r="892" spans="1:8" ht="25.5" x14ac:dyDescent="0.25">
      <c r="A892" s="53">
        <v>5</v>
      </c>
      <c r="B892" s="361" t="s">
        <v>5545</v>
      </c>
      <c r="C892" s="620">
        <v>5690</v>
      </c>
      <c r="D892" s="620">
        <v>5690</v>
      </c>
      <c r="E892" s="204">
        <v>39814</v>
      </c>
      <c r="F892" s="62"/>
      <c r="G892" s="593" t="s">
        <v>2116</v>
      </c>
      <c r="H892" s="601" t="s">
        <v>4427</v>
      </c>
    </row>
    <row r="893" spans="1:8" ht="25.5" x14ac:dyDescent="0.25">
      <c r="A893" s="53">
        <v>6</v>
      </c>
      <c r="B893" s="361" t="s">
        <v>5546</v>
      </c>
      <c r="C893" s="620">
        <v>18990</v>
      </c>
      <c r="D893" s="620">
        <v>18990</v>
      </c>
      <c r="E893" s="204">
        <v>39814</v>
      </c>
      <c r="F893" s="62"/>
      <c r="G893" s="593" t="s">
        <v>2116</v>
      </c>
      <c r="H893" s="601" t="s">
        <v>4427</v>
      </c>
    </row>
    <row r="894" spans="1:8" ht="25.5" x14ac:dyDescent="0.25">
      <c r="A894" s="53">
        <v>7</v>
      </c>
      <c r="B894" s="361" t="s">
        <v>5547</v>
      </c>
      <c r="C894" s="620">
        <v>7175</v>
      </c>
      <c r="D894" s="620">
        <v>7175</v>
      </c>
      <c r="E894" s="204">
        <v>39814</v>
      </c>
      <c r="F894" s="62"/>
      <c r="G894" s="593" t="s">
        <v>2116</v>
      </c>
      <c r="H894" s="601" t="s">
        <v>4427</v>
      </c>
    </row>
    <row r="895" spans="1:8" ht="25.5" x14ac:dyDescent="0.25">
      <c r="A895" s="53">
        <v>8</v>
      </c>
      <c r="B895" s="361" t="s">
        <v>5548</v>
      </c>
      <c r="C895" s="620">
        <v>5838</v>
      </c>
      <c r="D895" s="620">
        <v>5838</v>
      </c>
      <c r="E895" s="204">
        <v>39083</v>
      </c>
      <c r="F895" s="62"/>
      <c r="G895" s="593" t="s">
        <v>2116</v>
      </c>
      <c r="H895" s="601" t="s">
        <v>4427</v>
      </c>
    </row>
    <row r="896" spans="1:8" ht="25.5" x14ac:dyDescent="0.25">
      <c r="A896" s="53">
        <v>9</v>
      </c>
      <c r="B896" s="361" t="s">
        <v>5549</v>
      </c>
      <c r="C896" s="620">
        <v>5000</v>
      </c>
      <c r="D896" s="620">
        <v>5000</v>
      </c>
      <c r="E896" s="204">
        <v>40821</v>
      </c>
      <c r="F896" s="113"/>
      <c r="G896" s="593" t="s">
        <v>2116</v>
      </c>
      <c r="H896" s="601" t="s">
        <v>5541</v>
      </c>
    </row>
    <row r="897" spans="1:8" ht="26.25" x14ac:dyDescent="0.25">
      <c r="A897" s="53">
        <v>10</v>
      </c>
      <c r="B897" s="322" t="s">
        <v>5254</v>
      </c>
      <c r="C897" s="95">
        <v>18583</v>
      </c>
      <c r="D897" s="95">
        <v>18583</v>
      </c>
      <c r="E897" s="652">
        <v>41527</v>
      </c>
      <c r="F897" s="75" t="s">
        <v>5279</v>
      </c>
      <c r="G897" s="593" t="s">
        <v>2116</v>
      </c>
      <c r="H897" s="601" t="s">
        <v>5541</v>
      </c>
    </row>
    <row r="898" spans="1:8" ht="25.5" x14ac:dyDescent="0.25">
      <c r="A898" s="53">
        <v>11</v>
      </c>
      <c r="B898" s="419" t="s">
        <v>5550</v>
      </c>
      <c r="C898" s="586">
        <v>17448</v>
      </c>
      <c r="D898" s="586">
        <v>17448</v>
      </c>
      <c r="E898" s="579">
        <v>41726</v>
      </c>
      <c r="F898" s="230"/>
      <c r="G898" s="593" t="s">
        <v>2116</v>
      </c>
      <c r="H898" s="55" t="s">
        <v>4443</v>
      </c>
    </row>
    <row r="899" spans="1:8" ht="25.5" x14ac:dyDescent="0.25">
      <c r="A899" s="53">
        <v>12</v>
      </c>
      <c r="B899" s="419" t="s">
        <v>5551</v>
      </c>
      <c r="C899" s="586">
        <v>16970</v>
      </c>
      <c r="D899" s="586">
        <v>16970</v>
      </c>
      <c r="E899" s="579">
        <v>41751</v>
      </c>
      <c r="F899" s="230"/>
      <c r="G899" s="593" t="s">
        <v>2116</v>
      </c>
      <c r="H899" s="55" t="s">
        <v>4443</v>
      </c>
    </row>
    <row r="900" spans="1:8" ht="26.25" x14ac:dyDescent="0.25">
      <c r="A900" s="53">
        <v>13</v>
      </c>
      <c r="B900" s="386" t="s">
        <v>5552</v>
      </c>
      <c r="C900" s="274">
        <v>19995</v>
      </c>
      <c r="D900" s="274">
        <v>19995</v>
      </c>
      <c r="E900" s="210" t="s">
        <v>5285</v>
      </c>
      <c r="F900" s="230"/>
      <c r="G900" s="593" t="s">
        <v>2116</v>
      </c>
      <c r="H900" s="193" t="s">
        <v>4447</v>
      </c>
    </row>
    <row r="901" spans="1:8" ht="25.5" x14ac:dyDescent="0.25">
      <c r="A901" s="53">
        <v>14</v>
      </c>
      <c r="B901" s="249" t="s">
        <v>4428</v>
      </c>
      <c r="C901" s="441">
        <v>20799</v>
      </c>
      <c r="D901" s="441">
        <v>20799</v>
      </c>
      <c r="E901" s="244">
        <v>39448</v>
      </c>
      <c r="F901" s="67"/>
      <c r="G901" s="246" t="s">
        <v>2116</v>
      </c>
      <c r="H901" s="234" t="s">
        <v>4427</v>
      </c>
    </row>
    <row r="902" spans="1:8" ht="26.25" x14ac:dyDescent="0.25">
      <c r="A902" s="53">
        <v>15</v>
      </c>
      <c r="B902" s="419" t="s">
        <v>4444</v>
      </c>
      <c r="C902" s="273">
        <v>17410</v>
      </c>
      <c r="D902" s="273">
        <v>17410</v>
      </c>
      <c r="E902" s="237">
        <v>41816</v>
      </c>
      <c r="F902" s="534"/>
      <c r="G902" s="246" t="s">
        <v>2116</v>
      </c>
      <c r="H902" s="432" t="s">
        <v>4443</v>
      </c>
    </row>
    <row r="903" spans="1:8" x14ac:dyDescent="0.25">
      <c r="A903" s="53"/>
      <c r="B903" s="708" t="s">
        <v>102</v>
      </c>
      <c r="C903" s="698">
        <f>SUM(C888:C902)</f>
        <v>230012</v>
      </c>
      <c r="D903" s="709">
        <f>SUM(D888:D902)</f>
        <v>227730.7</v>
      </c>
      <c r="E903" s="710" t="s">
        <v>85</v>
      </c>
      <c r="F903" s="630" t="s">
        <v>85</v>
      </c>
      <c r="G903" s="593"/>
      <c r="H903" s="630" t="s">
        <v>85</v>
      </c>
    </row>
    <row r="904" spans="1:8" x14ac:dyDescent="0.25">
      <c r="A904" s="649" t="s">
        <v>5693</v>
      </c>
      <c r="B904" s="8"/>
      <c r="C904" s="650"/>
      <c r="D904" s="650"/>
      <c r="E904" s="650"/>
      <c r="F904" s="650"/>
      <c r="G904" s="650"/>
      <c r="H904" s="651"/>
    </row>
    <row r="905" spans="1:8" ht="64.5" x14ac:dyDescent="0.25">
      <c r="A905" s="28">
        <v>1</v>
      </c>
      <c r="B905" s="434" t="s">
        <v>5553</v>
      </c>
      <c r="C905" s="158">
        <v>33820</v>
      </c>
      <c r="D905" s="158">
        <v>33820</v>
      </c>
      <c r="E905" s="26">
        <v>40071</v>
      </c>
      <c r="F905" s="28"/>
      <c r="G905" s="24" t="s">
        <v>4469</v>
      </c>
      <c r="H905" s="432" t="s">
        <v>4470</v>
      </c>
    </row>
    <row r="906" spans="1:8" ht="26.25" x14ac:dyDescent="0.25">
      <c r="A906" s="28">
        <v>2</v>
      </c>
      <c r="B906" s="11" t="s">
        <v>5554</v>
      </c>
      <c r="C906" s="158">
        <v>9130</v>
      </c>
      <c r="D906" s="158">
        <v>9130</v>
      </c>
      <c r="E906" s="26">
        <v>40113</v>
      </c>
      <c r="F906" s="28"/>
      <c r="G906" s="12" t="s">
        <v>80</v>
      </c>
      <c r="H906" s="432" t="s">
        <v>4470</v>
      </c>
    </row>
    <row r="907" spans="1:8" ht="26.25" x14ac:dyDescent="0.25">
      <c r="A907" s="28">
        <v>3</v>
      </c>
      <c r="B907" s="434" t="s">
        <v>5555</v>
      </c>
      <c r="C907" s="158">
        <v>23268</v>
      </c>
      <c r="D907" s="158">
        <v>23268</v>
      </c>
      <c r="E907" s="26">
        <v>39793</v>
      </c>
      <c r="F907" s="28"/>
      <c r="G907" s="12" t="s">
        <v>80</v>
      </c>
      <c r="H907" s="432" t="s">
        <v>4470</v>
      </c>
    </row>
    <row r="908" spans="1:8" ht="26.25" x14ac:dyDescent="0.25">
      <c r="A908" s="28">
        <v>4</v>
      </c>
      <c r="B908" s="434" t="s">
        <v>5556</v>
      </c>
      <c r="C908" s="158">
        <v>5500</v>
      </c>
      <c r="D908" s="158">
        <v>5500</v>
      </c>
      <c r="E908" s="26">
        <v>40322</v>
      </c>
      <c r="F908" s="28"/>
      <c r="G908" s="12" t="s">
        <v>80</v>
      </c>
      <c r="H908" s="432" t="s">
        <v>4470</v>
      </c>
    </row>
    <row r="909" spans="1:8" ht="26.25" x14ac:dyDescent="0.25">
      <c r="A909" s="28">
        <v>5</v>
      </c>
      <c r="B909" s="434" t="s">
        <v>5295</v>
      </c>
      <c r="C909" s="158">
        <v>18778.54</v>
      </c>
      <c r="D909" s="158">
        <v>18778.54</v>
      </c>
      <c r="E909" s="26">
        <v>38261</v>
      </c>
      <c r="F909" s="28"/>
      <c r="G909" s="12" t="s">
        <v>80</v>
      </c>
      <c r="H909" s="432" t="s">
        <v>4470</v>
      </c>
    </row>
    <row r="910" spans="1:8" ht="26.25" x14ac:dyDescent="0.25">
      <c r="A910" s="28">
        <v>6</v>
      </c>
      <c r="B910" s="434" t="s">
        <v>5557</v>
      </c>
      <c r="C910" s="158">
        <v>30000</v>
      </c>
      <c r="D910" s="158">
        <v>30000</v>
      </c>
      <c r="E910" s="26">
        <v>40892</v>
      </c>
      <c r="F910" s="28"/>
      <c r="G910" s="28"/>
      <c r="H910" s="432" t="s">
        <v>4474</v>
      </c>
    </row>
    <row r="911" spans="1:8" ht="26.25" x14ac:dyDescent="0.25">
      <c r="A911" s="28">
        <v>7</v>
      </c>
      <c r="B911" s="322" t="s">
        <v>5254</v>
      </c>
      <c r="C911" s="95">
        <v>18583</v>
      </c>
      <c r="D911" s="95">
        <v>18583</v>
      </c>
      <c r="E911" s="652">
        <v>41527</v>
      </c>
      <c r="F911" s="75" t="s">
        <v>5279</v>
      </c>
      <c r="G911" s="593" t="s">
        <v>2116</v>
      </c>
      <c r="H911" s="601" t="s">
        <v>5558</v>
      </c>
    </row>
    <row r="912" spans="1:8" ht="26.25" x14ac:dyDescent="0.25">
      <c r="A912" s="28">
        <v>8</v>
      </c>
      <c r="B912" s="322" t="s">
        <v>5304</v>
      </c>
      <c r="C912" s="95">
        <v>15500</v>
      </c>
      <c r="D912" s="681">
        <v>15500</v>
      </c>
      <c r="E912" s="652">
        <v>41901</v>
      </c>
      <c r="F912" s="75"/>
      <c r="G912" s="593" t="s">
        <v>2116</v>
      </c>
      <c r="H912" s="432" t="s">
        <v>4486</v>
      </c>
    </row>
    <row r="913" spans="1:8" ht="26.25" x14ac:dyDescent="0.25">
      <c r="A913" s="28">
        <v>9</v>
      </c>
      <c r="B913" s="322" t="s">
        <v>5559</v>
      </c>
      <c r="C913" s="95">
        <v>15500</v>
      </c>
      <c r="D913" s="681">
        <v>15500</v>
      </c>
      <c r="E913" s="652">
        <v>41901</v>
      </c>
      <c r="F913" s="75"/>
      <c r="G913" s="593" t="s">
        <v>2116</v>
      </c>
      <c r="H913" s="432" t="s">
        <v>4486</v>
      </c>
    </row>
    <row r="914" spans="1:8" ht="26.25" x14ac:dyDescent="0.25">
      <c r="A914" s="28">
        <v>10</v>
      </c>
      <c r="B914" s="322" t="s">
        <v>5560</v>
      </c>
      <c r="C914" s="95">
        <v>34292</v>
      </c>
      <c r="D914" s="681">
        <v>34292</v>
      </c>
      <c r="E914" s="652">
        <v>42230</v>
      </c>
      <c r="F914" s="75"/>
      <c r="G914" s="593" t="s">
        <v>2116</v>
      </c>
      <c r="H914" s="432" t="s">
        <v>4486</v>
      </c>
    </row>
    <row r="915" spans="1:8" ht="26.25" x14ac:dyDescent="0.25">
      <c r="A915" s="28">
        <v>11</v>
      </c>
      <c r="B915" s="395" t="s">
        <v>5561</v>
      </c>
      <c r="C915" s="92">
        <v>18035</v>
      </c>
      <c r="D915" s="711">
        <v>18035</v>
      </c>
      <c r="E915" s="652">
        <v>41481</v>
      </c>
      <c r="F915" s="75"/>
      <c r="G915" s="593" t="s">
        <v>2116</v>
      </c>
      <c r="H915" s="432" t="s">
        <v>4486</v>
      </c>
    </row>
    <row r="916" spans="1:8" ht="26.25" x14ac:dyDescent="0.25">
      <c r="A916" s="28">
        <v>12</v>
      </c>
      <c r="B916" s="97" t="s">
        <v>5562</v>
      </c>
      <c r="C916" s="578">
        <v>5710</v>
      </c>
      <c r="D916" s="578">
        <v>5710</v>
      </c>
      <c r="E916" s="579">
        <v>42447</v>
      </c>
      <c r="F916" s="75" t="s">
        <v>5563</v>
      </c>
      <c r="G916" s="593" t="s">
        <v>2116</v>
      </c>
      <c r="H916" s="432" t="s">
        <v>4492</v>
      </c>
    </row>
    <row r="917" spans="1:8" ht="26.25" x14ac:dyDescent="0.25">
      <c r="A917" s="28">
        <v>13</v>
      </c>
      <c r="B917" s="97" t="s">
        <v>5210</v>
      </c>
      <c r="C917" s="578">
        <v>22620</v>
      </c>
      <c r="D917" s="578">
        <v>22620</v>
      </c>
      <c r="E917" s="579">
        <v>42447</v>
      </c>
      <c r="F917" s="75" t="s">
        <v>5563</v>
      </c>
      <c r="G917" s="593" t="s">
        <v>2116</v>
      </c>
      <c r="H917" s="432" t="s">
        <v>4492</v>
      </c>
    </row>
    <row r="918" spans="1:8" ht="26.25" x14ac:dyDescent="0.25">
      <c r="A918" s="28">
        <v>14</v>
      </c>
      <c r="B918" s="97" t="s">
        <v>5564</v>
      </c>
      <c r="C918" s="578">
        <v>7429</v>
      </c>
      <c r="D918" s="578">
        <v>7429</v>
      </c>
      <c r="E918" s="579">
        <v>42730</v>
      </c>
      <c r="F918" s="75" t="s">
        <v>5565</v>
      </c>
      <c r="G918" s="593" t="s">
        <v>2116</v>
      </c>
      <c r="H918" s="432" t="s">
        <v>4492</v>
      </c>
    </row>
    <row r="919" spans="1:8" ht="26.25" x14ac:dyDescent="0.25">
      <c r="A919" s="28">
        <v>15</v>
      </c>
      <c r="B919" s="712" t="s">
        <v>5566</v>
      </c>
      <c r="C919" s="713">
        <v>25402</v>
      </c>
      <c r="D919" s="713">
        <v>25402</v>
      </c>
      <c r="E919" s="702">
        <v>43463</v>
      </c>
      <c r="F919" s="75" t="s">
        <v>5567</v>
      </c>
      <c r="G919" s="593" t="s">
        <v>2116</v>
      </c>
      <c r="H919" s="432" t="s">
        <v>5568</v>
      </c>
    </row>
    <row r="920" spans="1:8" ht="26.25" x14ac:dyDescent="0.25">
      <c r="A920" s="28">
        <v>16</v>
      </c>
      <c r="B920" s="712" t="s">
        <v>5569</v>
      </c>
      <c r="C920" s="713">
        <v>37108</v>
      </c>
      <c r="D920" s="713">
        <v>37108</v>
      </c>
      <c r="E920" s="702">
        <v>43463</v>
      </c>
      <c r="F920" s="593" t="s">
        <v>2116</v>
      </c>
      <c r="G920" s="593" t="s">
        <v>2116</v>
      </c>
      <c r="H920" s="432" t="s">
        <v>5568</v>
      </c>
    </row>
    <row r="921" spans="1:8" ht="26.25" x14ac:dyDescent="0.25">
      <c r="A921" s="28">
        <v>17</v>
      </c>
      <c r="B921" s="230" t="s">
        <v>3328</v>
      </c>
      <c r="C921" s="231">
        <v>25011</v>
      </c>
      <c r="D921" s="16">
        <v>10838.36</v>
      </c>
      <c r="E921" s="348">
        <v>39793</v>
      </c>
      <c r="F921" s="16"/>
      <c r="G921" s="213" t="s">
        <v>80</v>
      </c>
      <c r="H921" s="432" t="s">
        <v>4470</v>
      </c>
    </row>
    <row r="922" spans="1:8" x14ac:dyDescent="0.25">
      <c r="A922" s="28"/>
      <c r="B922" s="148" t="s">
        <v>115</v>
      </c>
      <c r="C922" s="619">
        <f>SUM(C905:C920)</f>
        <v>320675.54000000004</v>
      </c>
      <c r="D922" s="619">
        <f>SUM(D905:D920)</f>
        <v>320675.54000000004</v>
      </c>
      <c r="E922" s="103"/>
      <c r="F922" s="103"/>
      <c r="G922" s="103"/>
      <c r="H922" s="103"/>
    </row>
    <row r="923" spans="1:8" x14ac:dyDescent="0.25">
      <c r="A923" s="649" t="s">
        <v>5694</v>
      </c>
      <c r="B923" s="8"/>
      <c r="C923" s="650"/>
      <c r="D923" s="650"/>
      <c r="E923" s="650"/>
      <c r="F923" s="650"/>
      <c r="G923" s="650"/>
      <c r="H923" s="651"/>
    </row>
    <row r="924" spans="1:8" ht="51.75" x14ac:dyDescent="0.25">
      <c r="A924" s="82">
        <v>1</v>
      </c>
      <c r="B924" s="538" t="s">
        <v>5570</v>
      </c>
      <c r="C924" s="127">
        <v>20500</v>
      </c>
      <c r="D924" s="127">
        <v>20500</v>
      </c>
      <c r="E924" s="714" t="s">
        <v>5571</v>
      </c>
      <c r="F924" s="120"/>
      <c r="G924" s="11" t="s">
        <v>5572</v>
      </c>
      <c r="H924" s="173" t="s">
        <v>4522</v>
      </c>
    </row>
    <row r="925" spans="1:8" ht="26.25" x14ac:dyDescent="0.25">
      <c r="A925" s="82">
        <v>2</v>
      </c>
      <c r="B925" s="715" t="s">
        <v>5573</v>
      </c>
      <c r="C925" s="716">
        <v>29585</v>
      </c>
      <c r="D925" s="716">
        <v>29585</v>
      </c>
      <c r="E925" s="269" t="s">
        <v>4519</v>
      </c>
      <c r="F925" s="120"/>
      <c r="G925" s="593" t="s">
        <v>2116</v>
      </c>
      <c r="H925" s="173" t="s">
        <v>1924</v>
      </c>
    </row>
    <row r="926" spans="1:8" ht="38.25" x14ac:dyDescent="0.25">
      <c r="A926" s="82">
        <v>3</v>
      </c>
      <c r="B926" s="715" t="s">
        <v>5574</v>
      </c>
      <c r="C926" s="716">
        <v>7960</v>
      </c>
      <c r="D926" s="716">
        <v>7960</v>
      </c>
      <c r="E926" s="269" t="s">
        <v>3766</v>
      </c>
      <c r="F926" s="120"/>
      <c r="G926" s="593" t="s">
        <v>2116</v>
      </c>
      <c r="H926" s="173" t="s">
        <v>4522</v>
      </c>
    </row>
    <row r="927" spans="1:8" ht="25.5" x14ac:dyDescent="0.25">
      <c r="A927" s="82">
        <v>4</v>
      </c>
      <c r="B927" s="715" t="s">
        <v>5570</v>
      </c>
      <c r="C927" s="716">
        <v>20050</v>
      </c>
      <c r="D927" s="716">
        <v>20050</v>
      </c>
      <c r="E927" s="269" t="s">
        <v>5575</v>
      </c>
      <c r="F927" s="120"/>
      <c r="G927" s="593" t="s">
        <v>2116</v>
      </c>
      <c r="H927" s="173"/>
    </row>
    <row r="928" spans="1:8" ht="26.25" x14ac:dyDescent="0.25">
      <c r="A928" s="82">
        <v>5</v>
      </c>
      <c r="B928" s="715" t="s">
        <v>5249</v>
      </c>
      <c r="C928" s="307">
        <v>20000</v>
      </c>
      <c r="D928" s="307">
        <v>20000</v>
      </c>
      <c r="E928" s="269" t="s">
        <v>4526</v>
      </c>
      <c r="F928" s="120"/>
      <c r="G928" s="593" t="s">
        <v>2116</v>
      </c>
      <c r="H928" s="173" t="s">
        <v>1922</v>
      </c>
    </row>
    <row r="929" spans="1:8" ht="26.25" x14ac:dyDescent="0.25">
      <c r="A929" s="82">
        <v>6</v>
      </c>
      <c r="B929" s="715" t="s">
        <v>5576</v>
      </c>
      <c r="C929" s="307">
        <v>7500</v>
      </c>
      <c r="D929" s="307">
        <v>7500</v>
      </c>
      <c r="E929" s="269" t="s">
        <v>5577</v>
      </c>
      <c r="F929" s="120"/>
      <c r="G929" s="593" t="s">
        <v>2116</v>
      </c>
      <c r="H929" s="173" t="s">
        <v>4522</v>
      </c>
    </row>
    <row r="930" spans="1:8" ht="26.25" x14ac:dyDescent="0.25">
      <c r="A930" s="82">
        <v>7</v>
      </c>
      <c r="B930" s="715" t="s">
        <v>5578</v>
      </c>
      <c r="C930" s="307">
        <v>13400</v>
      </c>
      <c r="D930" s="307">
        <v>13400</v>
      </c>
      <c r="E930" s="269" t="s">
        <v>4528</v>
      </c>
      <c r="F930" s="120"/>
      <c r="G930" s="593" t="s">
        <v>2116</v>
      </c>
      <c r="H930" s="173" t="s">
        <v>1922</v>
      </c>
    </row>
    <row r="931" spans="1:8" ht="26.25" x14ac:dyDescent="0.25">
      <c r="A931" s="82">
        <v>8</v>
      </c>
      <c r="B931" s="715" t="s">
        <v>5579</v>
      </c>
      <c r="C931" s="307">
        <v>6000</v>
      </c>
      <c r="D931" s="307">
        <v>6000</v>
      </c>
      <c r="E931" s="269" t="s">
        <v>3543</v>
      </c>
      <c r="F931" s="120"/>
      <c r="G931" s="593" t="s">
        <v>2116</v>
      </c>
      <c r="H931" s="173" t="s">
        <v>1922</v>
      </c>
    </row>
    <row r="932" spans="1:8" ht="26.25" x14ac:dyDescent="0.25">
      <c r="A932" s="82">
        <v>9</v>
      </c>
      <c r="B932" s="715" t="s">
        <v>5580</v>
      </c>
      <c r="C932" s="307">
        <v>14500</v>
      </c>
      <c r="D932" s="307">
        <v>14500</v>
      </c>
      <c r="E932" s="378" t="s">
        <v>3543</v>
      </c>
      <c r="F932" s="120"/>
      <c r="G932" s="593" t="s">
        <v>2116</v>
      </c>
      <c r="H932" s="173" t="s">
        <v>1922</v>
      </c>
    </row>
    <row r="933" spans="1:8" ht="26.25" x14ac:dyDescent="0.25">
      <c r="A933" s="82">
        <v>10</v>
      </c>
      <c r="B933" s="715" t="s">
        <v>5581</v>
      </c>
      <c r="C933" s="307">
        <v>5800</v>
      </c>
      <c r="D933" s="307">
        <v>5800</v>
      </c>
      <c r="E933" s="269" t="s">
        <v>3543</v>
      </c>
      <c r="F933" s="120"/>
      <c r="G933" s="593" t="s">
        <v>2116</v>
      </c>
      <c r="H933" s="173" t="s">
        <v>1922</v>
      </c>
    </row>
    <row r="934" spans="1:8" ht="26.25" x14ac:dyDescent="0.25">
      <c r="A934" s="82">
        <v>11</v>
      </c>
      <c r="B934" s="715" t="s">
        <v>5582</v>
      </c>
      <c r="C934" s="307">
        <v>7500</v>
      </c>
      <c r="D934" s="307">
        <v>7500</v>
      </c>
      <c r="E934" s="269" t="s">
        <v>5577</v>
      </c>
      <c r="F934" s="120"/>
      <c r="G934" s="593" t="s">
        <v>2116</v>
      </c>
      <c r="H934" s="173" t="s">
        <v>4522</v>
      </c>
    </row>
    <row r="935" spans="1:8" ht="26.25" x14ac:dyDescent="0.25">
      <c r="A935" s="82">
        <v>12</v>
      </c>
      <c r="B935" s="715" t="s">
        <v>5254</v>
      </c>
      <c r="C935" s="307">
        <v>18583</v>
      </c>
      <c r="D935" s="307">
        <v>18583</v>
      </c>
      <c r="E935" s="269" t="s">
        <v>4535</v>
      </c>
      <c r="F935" s="120"/>
      <c r="G935" s="593" t="s">
        <v>2116</v>
      </c>
      <c r="H935" s="173" t="s">
        <v>4522</v>
      </c>
    </row>
    <row r="936" spans="1:8" ht="26.25" x14ac:dyDescent="0.25">
      <c r="A936" s="82">
        <v>13</v>
      </c>
      <c r="B936" s="715" t="s">
        <v>5455</v>
      </c>
      <c r="C936" s="307">
        <v>15500</v>
      </c>
      <c r="D936" s="307">
        <v>15500</v>
      </c>
      <c r="E936" s="269" t="s">
        <v>4539</v>
      </c>
      <c r="F936" s="120"/>
      <c r="G936" s="593" t="s">
        <v>2116</v>
      </c>
      <c r="H936" s="173" t="s">
        <v>4522</v>
      </c>
    </row>
    <row r="937" spans="1:8" ht="26.25" x14ac:dyDescent="0.25">
      <c r="A937" s="82">
        <v>14</v>
      </c>
      <c r="B937" s="715" t="s">
        <v>5583</v>
      </c>
      <c r="C937" s="307">
        <v>20500</v>
      </c>
      <c r="D937" s="307">
        <v>20500</v>
      </c>
      <c r="E937" s="269" t="s">
        <v>1992</v>
      </c>
      <c r="F937" s="120"/>
      <c r="G937" s="593" t="s">
        <v>2116</v>
      </c>
      <c r="H937" s="173" t="s">
        <v>4504</v>
      </c>
    </row>
    <row r="938" spans="1:8" ht="26.25" x14ac:dyDescent="0.25">
      <c r="A938" s="82">
        <v>15</v>
      </c>
      <c r="B938" s="715" t="s">
        <v>5584</v>
      </c>
      <c r="C938" s="307">
        <v>20500</v>
      </c>
      <c r="D938" s="307">
        <v>20500</v>
      </c>
      <c r="E938" s="269" t="s">
        <v>1992</v>
      </c>
      <c r="F938" s="120"/>
      <c r="G938" s="593" t="s">
        <v>2116</v>
      </c>
      <c r="H938" s="173" t="s">
        <v>4504</v>
      </c>
    </row>
    <row r="939" spans="1:8" ht="26.25" x14ac:dyDescent="0.25">
      <c r="A939" s="82">
        <v>16</v>
      </c>
      <c r="B939" s="715" t="s">
        <v>5570</v>
      </c>
      <c r="C939" s="307">
        <v>20050</v>
      </c>
      <c r="D939" s="307">
        <v>20050</v>
      </c>
      <c r="E939" s="378" t="s">
        <v>5575</v>
      </c>
      <c r="F939" s="120"/>
      <c r="G939" s="593" t="s">
        <v>2116</v>
      </c>
      <c r="H939" s="173" t="s">
        <v>4504</v>
      </c>
    </row>
    <row r="940" spans="1:8" ht="26.25" x14ac:dyDescent="0.25">
      <c r="A940" s="82">
        <v>17</v>
      </c>
      <c r="B940" s="715" t="s">
        <v>5585</v>
      </c>
      <c r="C940" s="307">
        <v>6180</v>
      </c>
      <c r="D940" s="307">
        <v>6180</v>
      </c>
      <c r="E940" s="378" t="s">
        <v>5586</v>
      </c>
      <c r="F940" s="120"/>
      <c r="G940" s="593" t="s">
        <v>2116</v>
      </c>
      <c r="H940" s="173" t="s">
        <v>4504</v>
      </c>
    </row>
    <row r="941" spans="1:8" ht="26.25" x14ac:dyDescent="0.25">
      <c r="A941" s="82">
        <v>18</v>
      </c>
      <c r="B941" s="715" t="s">
        <v>5587</v>
      </c>
      <c r="C941" s="307">
        <v>8270</v>
      </c>
      <c r="D941" s="307">
        <v>8270</v>
      </c>
      <c r="E941" s="378" t="s">
        <v>5588</v>
      </c>
      <c r="F941" s="120"/>
      <c r="G941" s="593" t="s">
        <v>2116</v>
      </c>
      <c r="H941" s="173" t="s">
        <v>1924</v>
      </c>
    </row>
    <row r="942" spans="1:8" ht="26.25" x14ac:dyDescent="0.25">
      <c r="A942" s="82">
        <v>19</v>
      </c>
      <c r="B942" s="715" t="s">
        <v>5589</v>
      </c>
      <c r="C942" s="307">
        <v>5360</v>
      </c>
      <c r="D942" s="307">
        <v>5360</v>
      </c>
      <c r="E942" s="378" t="s">
        <v>5590</v>
      </c>
      <c r="F942" s="120"/>
      <c r="G942" s="593" t="s">
        <v>2116</v>
      </c>
      <c r="H942" s="173" t="s">
        <v>4522</v>
      </c>
    </row>
    <row r="943" spans="1:8" ht="26.25" x14ac:dyDescent="0.25">
      <c r="A943" s="82">
        <v>20</v>
      </c>
      <c r="B943" s="715" t="s">
        <v>5591</v>
      </c>
      <c r="C943" s="307">
        <v>25500</v>
      </c>
      <c r="D943" s="307">
        <v>25500</v>
      </c>
      <c r="E943" s="378" t="s">
        <v>3181</v>
      </c>
      <c r="F943" s="120"/>
      <c r="G943" s="593" t="s">
        <v>2116</v>
      </c>
      <c r="H943" s="173" t="s">
        <v>4522</v>
      </c>
    </row>
    <row r="944" spans="1:8" ht="38.25" x14ac:dyDescent="0.25">
      <c r="A944" s="82">
        <v>21</v>
      </c>
      <c r="B944" s="715" t="s">
        <v>5592</v>
      </c>
      <c r="C944" s="307">
        <v>27350</v>
      </c>
      <c r="D944" s="307">
        <v>27350</v>
      </c>
      <c r="E944" s="378" t="s">
        <v>3165</v>
      </c>
      <c r="F944" s="120"/>
      <c r="G944" s="593" t="s">
        <v>2116</v>
      </c>
      <c r="H944" s="173" t="s">
        <v>4522</v>
      </c>
    </row>
    <row r="945" spans="1:8" ht="26.25" x14ac:dyDescent="0.25">
      <c r="A945" s="82">
        <v>22</v>
      </c>
      <c r="B945" s="715" t="s">
        <v>5570</v>
      </c>
      <c r="C945" s="307">
        <v>18000</v>
      </c>
      <c r="D945" s="307">
        <v>18000</v>
      </c>
      <c r="E945" s="269" t="s">
        <v>5577</v>
      </c>
      <c r="F945" s="120"/>
      <c r="G945" s="593" t="s">
        <v>2116</v>
      </c>
      <c r="H945" s="173" t="s">
        <v>4522</v>
      </c>
    </row>
    <row r="946" spans="1:8" ht="26.25" x14ac:dyDescent="0.25">
      <c r="A946" s="82">
        <v>23</v>
      </c>
      <c r="B946" s="715" t="s">
        <v>5570</v>
      </c>
      <c r="C946" s="307">
        <v>20050</v>
      </c>
      <c r="D946" s="307">
        <v>20050</v>
      </c>
      <c r="E946" s="378" t="s">
        <v>5575</v>
      </c>
      <c r="F946" s="120"/>
      <c r="G946" s="593" t="s">
        <v>2116</v>
      </c>
      <c r="H946" s="173" t="s">
        <v>4504</v>
      </c>
    </row>
    <row r="947" spans="1:8" ht="26.25" x14ac:dyDescent="0.25">
      <c r="A947" s="82">
        <v>24</v>
      </c>
      <c r="B947" s="715" t="s">
        <v>5593</v>
      </c>
      <c r="C947" s="307">
        <v>33350</v>
      </c>
      <c r="D947" s="307">
        <v>33350</v>
      </c>
      <c r="E947" s="378" t="s">
        <v>5594</v>
      </c>
      <c r="F947" s="120"/>
      <c r="G947" s="593" t="s">
        <v>2116</v>
      </c>
      <c r="H947" s="173" t="s">
        <v>1924</v>
      </c>
    </row>
    <row r="948" spans="1:8" ht="26.25" x14ac:dyDescent="0.25">
      <c r="A948" s="82">
        <v>25</v>
      </c>
      <c r="B948" s="715" t="s">
        <v>5595</v>
      </c>
      <c r="C948" s="307">
        <v>25000</v>
      </c>
      <c r="D948" s="307">
        <v>25000</v>
      </c>
      <c r="E948" s="378" t="s">
        <v>5596</v>
      </c>
      <c r="F948" s="120"/>
      <c r="G948" s="593" t="s">
        <v>2116</v>
      </c>
      <c r="H948" s="173" t="s">
        <v>1924</v>
      </c>
    </row>
    <row r="949" spans="1:8" ht="26.25" x14ac:dyDescent="0.25">
      <c r="A949" s="82">
        <v>26</v>
      </c>
      <c r="B949" s="715" t="s">
        <v>4912</v>
      </c>
      <c r="C949" s="307">
        <v>26798.11</v>
      </c>
      <c r="D949" s="307">
        <v>26798.11</v>
      </c>
      <c r="E949" s="378" t="s">
        <v>5596</v>
      </c>
      <c r="F949" s="120"/>
      <c r="G949" s="593" t="s">
        <v>2116</v>
      </c>
      <c r="H949" s="173" t="s">
        <v>1924</v>
      </c>
    </row>
    <row r="950" spans="1:8" ht="26.25" x14ac:dyDescent="0.25">
      <c r="A950" s="82">
        <v>27</v>
      </c>
      <c r="B950" s="715" t="s">
        <v>5597</v>
      </c>
      <c r="C950" s="307">
        <v>23641</v>
      </c>
      <c r="D950" s="307">
        <v>23641</v>
      </c>
      <c r="E950" s="378" t="s">
        <v>5598</v>
      </c>
      <c r="F950" s="120"/>
      <c r="G950" s="593" t="s">
        <v>2116</v>
      </c>
      <c r="H950" s="173" t="s">
        <v>1924</v>
      </c>
    </row>
    <row r="951" spans="1:8" ht="26.25" x14ac:dyDescent="0.25">
      <c r="A951" s="82">
        <v>28</v>
      </c>
      <c r="B951" s="715" t="s">
        <v>5599</v>
      </c>
      <c r="C951" s="307">
        <v>40117.910000000003</v>
      </c>
      <c r="D951" s="307">
        <v>40117.910000000003</v>
      </c>
      <c r="E951" s="378" t="s">
        <v>3400</v>
      </c>
      <c r="F951" s="120"/>
      <c r="G951" s="593" t="s">
        <v>2116</v>
      </c>
      <c r="H951" s="173" t="s">
        <v>1922</v>
      </c>
    </row>
    <row r="952" spans="1:8" ht="26.25" x14ac:dyDescent="0.25">
      <c r="A952" s="82">
        <v>29</v>
      </c>
      <c r="B952" s="715" t="s">
        <v>5600</v>
      </c>
      <c r="C952" s="307">
        <v>20000</v>
      </c>
      <c r="D952" s="307">
        <v>20000</v>
      </c>
      <c r="E952" s="378" t="s">
        <v>4526</v>
      </c>
      <c r="F952" s="120"/>
      <c r="G952" s="593" t="s">
        <v>2116</v>
      </c>
      <c r="H952" s="173" t="s">
        <v>1922</v>
      </c>
    </row>
    <row r="953" spans="1:8" ht="26.25" x14ac:dyDescent="0.25">
      <c r="A953" s="82">
        <v>30</v>
      </c>
      <c r="B953" s="715" t="s">
        <v>5455</v>
      </c>
      <c r="C953" s="307">
        <v>30250</v>
      </c>
      <c r="D953" s="307">
        <v>30250</v>
      </c>
      <c r="E953" s="378" t="s">
        <v>4526</v>
      </c>
      <c r="F953" s="120"/>
      <c r="G953" s="593" t="s">
        <v>2116</v>
      </c>
      <c r="H953" s="173" t="s">
        <v>1922</v>
      </c>
    </row>
    <row r="954" spans="1:8" ht="26.25" x14ac:dyDescent="0.25">
      <c r="A954" s="82">
        <v>31</v>
      </c>
      <c r="B954" s="715" t="s">
        <v>5579</v>
      </c>
      <c r="C954" s="307">
        <v>6000</v>
      </c>
      <c r="D954" s="307">
        <v>6000</v>
      </c>
      <c r="E954" s="378" t="s">
        <v>3543</v>
      </c>
      <c r="F954" s="120"/>
      <c r="G954" s="593" t="s">
        <v>2116</v>
      </c>
      <c r="H954" s="173" t="s">
        <v>1922</v>
      </c>
    </row>
    <row r="955" spans="1:8" ht="26.25" x14ac:dyDescent="0.25">
      <c r="A955" s="82">
        <v>32</v>
      </c>
      <c r="B955" s="715" t="s">
        <v>5455</v>
      </c>
      <c r="C955" s="307">
        <v>20700</v>
      </c>
      <c r="D955" s="307">
        <v>20700</v>
      </c>
      <c r="E955" s="378" t="s">
        <v>4549</v>
      </c>
      <c r="F955" s="120"/>
      <c r="G955" s="593" t="s">
        <v>2116</v>
      </c>
      <c r="H955" s="173" t="s">
        <v>1922</v>
      </c>
    </row>
    <row r="956" spans="1:8" ht="26.25" x14ac:dyDescent="0.25">
      <c r="A956" s="82">
        <v>33</v>
      </c>
      <c r="B956" s="715" t="s">
        <v>5578</v>
      </c>
      <c r="C956" s="307">
        <v>14982</v>
      </c>
      <c r="D956" s="307">
        <v>14982</v>
      </c>
      <c r="E956" s="378" t="s">
        <v>4528</v>
      </c>
      <c r="F956" s="120"/>
      <c r="G956" s="593" t="s">
        <v>2116</v>
      </c>
      <c r="H956" s="173" t="s">
        <v>1922</v>
      </c>
    </row>
    <row r="957" spans="1:8" ht="26.25" x14ac:dyDescent="0.25">
      <c r="A957" s="82">
        <v>34</v>
      </c>
      <c r="B957" s="717" t="s">
        <v>5570</v>
      </c>
      <c r="C957" s="307">
        <v>20050</v>
      </c>
      <c r="D957" s="380">
        <v>20050</v>
      </c>
      <c r="E957" s="330" t="s">
        <v>5575</v>
      </c>
      <c r="F957" s="120"/>
      <c r="G957" s="593" t="s">
        <v>2116</v>
      </c>
      <c r="H957" s="173" t="s">
        <v>4522</v>
      </c>
    </row>
    <row r="958" spans="1:8" ht="26.25" x14ac:dyDescent="0.25">
      <c r="A958" s="82">
        <v>35</v>
      </c>
      <c r="B958" s="97" t="s">
        <v>5258</v>
      </c>
      <c r="C958" s="28">
        <v>39754.839999999997</v>
      </c>
      <c r="D958" s="578">
        <v>79509.679999999993</v>
      </c>
      <c r="E958" s="579">
        <v>42354</v>
      </c>
      <c r="F958" s="651"/>
      <c r="G958" s="593" t="s">
        <v>2116</v>
      </c>
      <c r="H958" s="173" t="s">
        <v>4522</v>
      </c>
    </row>
    <row r="959" spans="1:8" ht="26.25" x14ac:dyDescent="0.25">
      <c r="A959" s="82">
        <v>36</v>
      </c>
      <c r="B959" s="97" t="s">
        <v>5258</v>
      </c>
      <c r="C959" s="95">
        <v>39754.839999999997</v>
      </c>
      <c r="D959" s="578">
        <v>79509.679999999993</v>
      </c>
      <c r="E959" s="579">
        <v>42354</v>
      </c>
      <c r="F959" s="120"/>
      <c r="G959" s="593" t="s">
        <v>2116</v>
      </c>
      <c r="H959" s="173" t="s">
        <v>4522</v>
      </c>
    </row>
    <row r="960" spans="1:8" ht="26.25" x14ac:dyDescent="0.25">
      <c r="A960" s="82">
        <v>37</v>
      </c>
      <c r="B960" s="97" t="s">
        <v>5601</v>
      </c>
      <c r="C960" s="578">
        <v>13400</v>
      </c>
      <c r="D960" s="578">
        <v>13400</v>
      </c>
      <c r="E960" s="579">
        <v>42727</v>
      </c>
      <c r="F960" s="718" t="s">
        <v>5602</v>
      </c>
      <c r="G960" s="373" t="s">
        <v>80</v>
      </c>
      <c r="H960" s="173" t="s">
        <v>4617</v>
      </c>
    </row>
    <row r="961" spans="1:8" ht="26.25" x14ac:dyDescent="0.25">
      <c r="A961" s="82">
        <v>38</v>
      </c>
      <c r="B961" s="97" t="s">
        <v>5603</v>
      </c>
      <c r="C961" s="578">
        <v>27150</v>
      </c>
      <c r="D961" s="578">
        <v>27150</v>
      </c>
      <c r="E961" s="579">
        <v>42727</v>
      </c>
      <c r="F961" s="718" t="s">
        <v>5604</v>
      </c>
      <c r="G961" s="373" t="s">
        <v>80</v>
      </c>
      <c r="H961" s="173" t="s">
        <v>4617</v>
      </c>
    </row>
    <row r="962" spans="1:8" ht="26.25" x14ac:dyDescent="0.25">
      <c r="A962" s="82">
        <v>39</v>
      </c>
      <c r="B962" s="222" t="s">
        <v>5605</v>
      </c>
      <c r="C962" s="274">
        <v>7900</v>
      </c>
      <c r="D962" s="274">
        <v>7900</v>
      </c>
      <c r="E962" s="211">
        <v>43096</v>
      </c>
      <c r="F962" s="540" t="s">
        <v>5606</v>
      </c>
      <c r="G962" s="373" t="s">
        <v>80</v>
      </c>
      <c r="H962" s="432" t="s">
        <v>5607</v>
      </c>
    </row>
    <row r="963" spans="1:8" ht="26.25" x14ac:dyDescent="0.25">
      <c r="A963" s="82">
        <v>40</v>
      </c>
      <c r="B963" s="222" t="s">
        <v>5455</v>
      </c>
      <c r="C963" s="274">
        <v>31700</v>
      </c>
      <c r="D963" s="274">
        <v>31700</v>
      </c>
      <c r="E963" s="276">
        <v>43367</v>
      </c>
      <c r="F963" s="540" t="s">
        <v>5608</v>
      </c>
      <c r="G963" s="373" t="s">
        <v>80</v>
      </c>
      <c r="H963" s="432" t="s">
        <v>4646</v>
      </c>
    </row>
    <row r="964" spans="1:8" ht="39" x14ac:dyDescent="0.25">
      <c r="A964" s="82">
        <v>41</v>
      </c>
      <c r="B964" s="296" t="s">
        <v>5609</v>
      </c>
      <c r="C964" s="719">
        <v>14000</v>
      </c>
      <c r="D964" s="719">
        <v>14000</v>
      </c>
      <c r="E964" s="378" t="s">
        <v>4418</v>
      </c>
      <c r="F964" s="540" t="s">
        <v>5610</v>
      </c>
      <c r="G964" s="373" t="s">
        <v>80</v>
      </c>
      <c r="H964" s="432" t="s">
        <v>4653</v>
      </c>
    </row>
    <row r="965" spans="1:8" ht="39" x14ac:dyDescent="0.25">
      <c r="A965" s="82">
        <v>42</v>
      </c>
      <c r="B965" s="222" t="s">
        <v>5611</v>
      </c>
      <c r="C965" s="441">
        <v>45985</v>
      </c>
      <c r="D965" s="441">
        <v>45985</v>
      </c>
      <c r="E965" s="224" t="s">
        <v>2945</v>
      </c>
      <c r="F965" s="540" t="s">
        <v>4658</v>
      </c>
      <c r="G965" s="373" t="s">
        <v>80</v>
      </c>
      <c r="H965" s="432" t="s">
        <v>4653</v>
      </c>
    </row>
    <row r="966" spans="1:8" ht="26.25" x14ac:dyDescent="0.25">
      <c r="A966" s="82">
        <v>43</v>
      </c>
      <c r="B966" s="222" t="s">
        <v>5612</v>
      </c>
      <c r="C966" s="441">
        <v>40500</v>
      </c>
      <c r="D966" s="441">
        <v>40500</v>
      </c>
      <c r="E966" s="224" t="s">
        <v>4664</v>
      </c>
      <c r="F966" s="540" t="s">
        <v>5613</v>
      </c>
      <c r="G966" s="373" t="s">
        <v>80</v>
      </c>
      <c r="H966" s="432" t="s">
        <v>4653</v>
      </c>
    </row>
    <row r="967" spans="1:8" ht="26.25" x14ac:dyDescent="0.25">
      <c r="A967" s="82">
        <v>44</v>
      </c>
      <c r="B967" s="386" t="s">
        <v>5667</v>
      </c>
      <c r="C967" s="223">
        <v>24960</v>
      </c>
      <c r="D967" s="223">
        <v>15086.72</v>
      </c>
      <c r="E967" s="224" t="s">
        <v>4519</v>
      </c>
      <c r="F967" s="311"/>
      <c r="G967" s="373" t="s">
        <v>80</v>
      </c>
      <c r="H967" s="195" t="s">
        <v>1924</v>
      </c>
    </row>
    <row r="968" spans="1:8" ht="26.25" x14ac:dyDescent="0.25">
      <c r="A968" s="82">
        <v>45</v>
      </c>
      <c r="B968" s="538" t="s">
        <v>4538</v>
      </c>
      <c r="C968" s="223">
        <v>25951</v>
      </c>
      <c r="D968" s="223">
        <v>25951</v>
      </c>
      <c r="E968" s="224" t="s">
        <v>4539</v>
      </c>
      <c r="F968" s="311"/>
      <c r="G968" s="373" t="s">
        <v>80</v>
      </c>
      <c r="H968" s="195" t="s">
        <v>4522</v>
      </c>
    </row>
    <row r="969" spans="1:8" ht="26.25" x14ac:dyDescent="0.25">
      <c r="A969" s="82">
        <v>46</v>
      </c>
      <c r="B969" s="538" t="s">
        <v>4540</v>
      </c>
      <c r="C969" s="223">
        <v>25951</v>
      </c>
      <c r="D969" s="223">
        <v>25951</v>
      </c>
      <c r="E969" s="224" t="s">
        <v>4539</v>
      </c>
      <c r="F969" s="311"/>
      <c r="G969" s="373" t="s">
        <v>80</v>
      </c>
      <c r="H969" s="195" t="s">
        <v>4522</v>
      </c>
    </row>
    <row r="970" spans="1:8" ht="26.25" x14ac:dyDescent="0.25">
      <c r="A970" s="82">
        <v>47</v>
      </c>
      <c r="B970" s="538" t="s">
        <v>4552</v>
      </c>
      <c r="C970" s="223">
        <v>26750</v>
      </c>
      <c r="D970" s="223">
        <v>26750</v>
      </c>
      <c r="E970" s="224" t="s">
        <v>4553</v>
      </c>
      <c r="F970" s="311"/>
      <c r="G970" s="373" t="s">
        <v>80</v>
      </c>
      <c r="H970" s="195" t="s">
        <v>4522</v>
      </c>
    </row>
    <row r="971" spans="1:8" ht="26.25" x14ac:dyDescent="0.25">
      <c r="A971" s="82">
        <v>48</v>
      </c>
      <c r="B971" s="538" t="s">
        <v>4554</v>
      </c>
      <c r="C971" s="223">
        <v>28000</v>
      </c>
      <c r="D971" s="223">
        <v>28000</v>
      </c>
      <c r="E971" s="224" t="s">
        <v>4549</v>
      </c>
      <c r="F971" s="311"/>
      <c r="G971" s="373" t="s">
        <v>80</v>
      </c>
      <c r="H971" s="195" t="s">
        <v>1922</v>
      </c>
    </row>
    <row r="972" spans="1:8" ht="26.25" x14ac:dyDescent="0.25">
      <c r="A972" s="82">
        <v>49</v>
      </c>
      <c r="B972" s="493" t="s">
        <v>3349</v>
      </c>
      <c r="C972" s="236">
        <v>114356.45</v>
      </c>
      <c r="D972" s="236">
        <v>114356.45</v>
      </c>
      <c r="E972" s="237">
        <v>42354</v>
      </c>
      <c r="F972" s="394"/>
      <c r="G972" s="373" t="s">
        <v>80</v>
      </c>
      <c r="H972" s="195" t="s">
        <v>4522</v>
      </c>
    </row>
    <row r="973" spans="1:8" ht="26.25" x14ac:dyDescent="0.25">
      <c r="A973" s="82">
        <v>50</v>
      </c>
      <c r="B973" s="493" t="s">
        <v>3350</v>
      </c>
      <c r="C973" s="236">
        <v>130135.8</v>
      </c>
      <c r="D973" s="236">
        <v>130135.8</v>
      </c>
      <c r="E973" s="237">
        <v>42354</v>
      </c>
      <c r="F973" s="394"/>
      <c r="G973" s="373" t="s">
        <v>80</v>
      </c>
      <c r="H973" s="195" t="s">
        <v>4522</v>
      </c>
    </row>
    <row r="974" spans="1:8" ht="26.25" x14ac:dyDescent="0.25">
      <c r="A974" s="82">
        <v>51</v>
      </c>
      <c r="B974" s="493" t="s">
        <v>3351</v>
      </c>
      <c r="C974" s="236">
        <v>92231.22</v>
      </c>
      <c r="D974" s="236">
        <v>92231.22</v>
      </c>
      <c r="E974" s="237">
        <v>42354</v>
      </c>
      <c r="F974" s="394"/>
      <c r="G974" s="373" t="s">
        <v>80</v>
      </c>
      <c r="H974" s="195" t="s">
        <v>4522</v>
      </c>
    </row>
    <row r="975" spans="1:8" ht="26.25" x14ac:dyDescent="0.25">
      <c r="A975" s="82">
        <v>52</v>
      </c>
      <c r="B975" s="493" t="s">
        <v>3351</v>
      </c>
      <c r="C975" s="236">
        <v>92231.22</v>
      </c>
      <c r="D975" s="236">
        <v>92231.22</v>
      </c>
      <c r="E975" s="237">
        <v>42354</v>
      </c>
      <c r="F975" s="394"/>
      <c r="G975" s="373" t="s">
        <v>80</v>
      </c>
      <c r="H975" s="195" t="s">
        <v>4522</v>
      </c>
    </row>
    <row r="976" spans="1:8" ht="26.25" x14ac:dyDescent="0.25">
      <c r="A976" s="82">
        <v>53</v>
      </c>
      <c r="B976" s="222" t="s">
        <v>4644</v>
      </c>
      <c r="C976" s="274">
        <v>37500</v>
      </c>
      <c r="D976" s="274">
        <v>37500</v>
      </c>
      <c r="E976" s="211">
        <v>43328</v>
      </c>
      <c r="F976" s="540" t="s">
        <v>4645</v>
      </c>
      <c r="G976" s="373" t="s">
        <v>80</v>
      </c>
      <c r="H976" s="432" t="s">
        <v>4646</v>
      </c>
    </row>
    <row r="977" spans="1:8" ht="39" x14ac:dyDescent="0.25">
      <c r="A977" s="82">
        <v>54</v>
      </c>
      <c r="B977" s="222" t="s">
        <v>3349</v>
      </c>
      <c r="C977" s="441">
        <v>103728</v>
      </c>
      <c r="D977" s="441">
        <v>103728</v>
      </c>
      <c r="E977" s="224" t="s">
        <v>2945</v>
      </c>
      <c r="F977" s="540" t="s">
        <v>4658</v>
      </c>
      <c r="G977" s="373" t="s">
        <v>80</v>
      </c>
      <c r="H977" s="432" t="s">
        <v>4653</v>
      </c>
    </row>
    <row r="978" spans="1:8" ht="26.25" x14ac:dyDescent="0.25">
      <c r="A978" s="82">
        <v>55</v>
      </c>
      <c r="B978" s="222" t="s">
        <v>4659</v>
      </c>
      <c r="C978" s="441">
        <v>11035</v>
      </c>
      <c r="D978" s="441">
        <v>11035</v>
      </c>
      <c r="E978" s="224" t="s">
        <v>2945</v>
      </c>
      <c r="F978" s="373" t="s">
        <v>80</v>
      </c>
      <c r="G978" s="373" t="s">
        <v>80</v>
      </c>
      <c r="H978" s="432" t="s">
        <v>4653</v>
      </c>
    </row>
    <row r="979" spans="1:8" x14ac:dyDescent="0.25">
      <c r="A979" s="82"/>
      <c r="B979" s="787" t="s">
        <v>82</v>
      </c>
      <c r="C979" s="813">
        <f>SUM(C924:C978)</f>
        <v>1592501.39</v>
      </c>
      <c r="D979" s="813">
        <f>SUM(D924:D978)</f>
        <v>1662137.7899999998</v>
      </c>
      <c r="E979" s="224"/>
      <c r="F979" s="373"/>
      <c r="G979" s="373"/>
      <c r="H979" s="432"/>
    </row>
    <row r="980" spans="1:8" x14ac:dyDescent="0.25">
      <c r="A980" s="834" t="s">
        <v>5695</v>
      </c>
      <c r="B980" s="838"/>
      <c r="C980" s="838"/>
      <c r="D980" s="838"/>
      <c r="E980" s="838"/>
      <c r="F980" s="838"/>
      <c r="G980" s="838"/>
      <c r="H980" s="839"/>
    </row>
    <row r="981" spans="1:8" ht="38.25" x14ac:dyDescent="0.25">
      <c r="A981" s="28">
        <v>1</v>
      </c>
      <c r="B981" s="470" t="s">
        <v>5615</v>
      </c>
      <c r="C981" s="721">
        <v>16717.8</v>
      </c>
      <c r="D981" s="721">
        <v>16717.8</v>
      </c>
      <c r="E981" s="153">
        <v>38231</v>
      </c>
      <c r="F981" s="62" t="s">
        <v>4673</v>
      </c>
      <c r="G981" s="37" t="s">
        <v>585</v>
      </c>
      <c r="H981" s="37" t="s">
        <v>4667</v>
      </c>
    </row>
    <row r="982" spans="1:8" ht="25.5" x14ac:dyDescent="0.25">
      <c r="A982" s="28">
        <v>2</v>
      </c>
      <c r="B982" s="470" t="s">
        <v>5616</v>
      </c>
      <c r="C982" s="721">
        <v>16717.8</v>
      </c>
      <c r="D982" s="721">
        <v>16717.8</v>
      </c>
      <c r="E982" s="153">
        <v>38231</v>
      </c>
      <c r="F982" s="583" t="s">
        <v>2116</v>
      </c>
      <c r="G982" s="583" t="s">
        <v>2116</v>
      </c>
      <c r="H982" s="37" t="s">
        <v>4667</v>
      </c>
    </row>
    <row r="983" spans="1:8" ht="25.5" x14ac:dyDescent="0.25">
      <c r="A983" s="28">
        <v>3</v>
      </c>
      <c r="B983" s="470" t="s">
        <v>5617</v>
      </c>
      <c r="C983" s="721">
        <v>16801.439999999999</v>
      </c>
      <c r="D983" s="721">
        <v>16801.439999999999</v>
      </c>
      <c r="E983" s="153">
        <v>38261</v>
      </c>
      <c r="F983" s="583" t="s">
        <v>2116</v>
      </c>
      <c r="G983" s="583" t="s">
        <v>2116</v>
      </c>
      <c r="H983" s="37" t="s">
        <v>4667</v>
      </c>
    </row>
    <row r="984" spans="1:8" ht="25.5" x14ac:dyDescent="0.25">
      <c r="A984" s="28">
        <v>4</v>
      </c>
      <c r="B984" s="470" t="s">
        <v>5618</v>
      </c>
      <c r="C984" s="721">
        <v>18356.8</v>
      </c>
      <c r="D984" s="721">
        <v>18356.8</v>
      </c>
      <c r="E984" s="153">
        <v>38231</v>
      </c>
      <c r="F984" s="583" t="s">
        <v>2116</v>
      </c>
      <c r="G984" s="583" t="s">
        <v>2116</v>
      </c>
      <c r="H984" s="37" t="s">
        <v>4667</v>
      </c>
    </row>
    <row r="985" spans="1:8" ht="25.5" x14ac:dyDescent="0.25">
      <c r="A985" s="28">
        <v>5</v>
      </c>
      <c r="B985" s="361" t="s">
        <v>5619</v>
      </c>
      <c r="C985" s="599">
        <v>17090</v>
      </c>
      <c r="D985" s="599">
        <v>17090</v>
      </c>
      <c r="E985" s="722">
        <v>40819</v>
      </c>
      <c r="F985" s="660"/>
      <c r="G985" s="593" t="s">
        <v>2116</v>
      </c>
      <c r="H985" s="62" t="s">
        <v>4708</v>
      </c>
    </row>
    <row r="986" spans="1:8" ht="25.5" x14ac:dyDescent="0.25">
      <c r="A986" s="28">
        <v>6</v>
      </c>
      <c r="B986" s="361" t="s">
        <v>5620</v>
      </c>
      <c r="C986" s="599">
        <v>22560</v>
      </c>
      <c r="D986" s="599">
        <v>22560</v>
      </c>
      <c r="E986" s="722">
        <v>40817</v>
      </c>
      <c r="F986" s="660"/>
      <c r="G986" s="593" t="s">
        <v>2116</v>
      </c>
      <c r="H986" s="62" t="s">
        <v>4708</v>
      </c>
    </row>
    <row r="987" spans="1:8" ht="25.5" x14ac:dyDescent="0.25">
      <c r="A987" s="28">
        <v>7</v>
      </c>
      <c r="B987" s="361" t="s">
        <v>5621</v>
      </c>
      <c r="C987" s="599">
        <v>6840</v>
      </c>
      <c r="D987" s="599">
        <v>6840</v>
      </c>
      <c r="E987" s="204">
        <v>39570</v>
      </c>
      <c r="F987" s="62"/>
      <c r="G987" s="593" t="s">
        <v>2116</v>
      </c>
      <c r="H987" s="62" t="s">
        <v>4667</v>
      </c>
    </row>
    <row r="988" spans="1:8" ht="25.5" x14ac:dyDescent="0.25">
      <c r="A988" s="28">
        <v>8</v>
      </c>
      <c r="B988" s="470" t="s">
        <v>5246</v>
      </c>
      <c r="C988" s="721">
        <v>7795.84</v>
      </c>
      <c r="D988" s="721">
        <v>7795.84</v>
      </c>
      <c r="E988" s="153">
        <v>38261</v>
      </c>
      <c r="F988" s="62"/>
      <c r="G988" s="583" t="s">
        <v>2116</v>
      </c>
      <c r="H988" s="37" t="s">
        <v>4667</v>
      </c>
    </row>
    <row r="989" spans="1:8" ht="25.5" x14ac:dyDescent="0.25">
      <c r="A989" s="28">
        <v>9</v>
      </c>
      <c r="B989" s="470" t="s">
        <v>5623</v>
      </c>
      <c r="C989" s="721">
        <v>28692.16</v>
      </c>
      <c r="D989" s="721">
        <v>28692.16</v>
      </c>
      <c r="E989" s="153">
        <v>38261</v>
      </c>
      <c r="F989" s="62" t="s">
        <v>4673</v>
      </c>
      <c r="G989" s="583" t="s">
        <v>2116</v>
      </c>
      <c r="H989" s="37" t="s">
        <v>4667</v>
      </c>
    </row>
    <row r="990" spans="1:8" ht="25.5" x14ac:dyDescent="0.25">
      <c r="A990" s="28">
        <v>10</v>
      </c>
      <c r="B990" s="470" t="s">
        <v>5624</v>
      </c>
      <c r="C990" s="723">
        <v>31865.82</v>
      </c>
      <c r="D990" s="723">
        <v>31865.82</v>
      </c>
      <c r="E990" s="153">
        <v>37135</v>
      </c>
      <c r="F990" s="583" t="s">
        <v>2116</v>
      </c>
      <c r="G990" s="583" t="s">
        <v>2116</v>
      </c>
      <c r="H990" s="37" t="s">
        <v>4667</v>
      </c>
    </row>
    <row r="991" spans="1:8" ht="25.5" x14ac:dyDescent="0.25">
      <c r="A991" s="28">
        <v>11</v>
      </c>
      <c r="B991" s="470" t="s">
        <v>5625</v>
      </c>
      <c r="C991" s="723">
        <v>18925</v>
      </c>
      <c r="D991" s="723">
        <v>18925</v>
      </c>
      <c r="E991" s="153">
        <v>39385</v>
      </c>
      <c r="F991" s="583" t="s">
        <v>2116</v>
      </c>
      <c r="G991" s="583" t="s">
        <v>2116</v>
      </c>
      <c r="H991" s="37" t="s">
        <v>4667</v>
      </c>
    </row>
    <row r="992" spans="1:8" ht="25.5" x14ac:dyDescent="0.25">
      <c r="A992" s="28">
        <v>12</v>
      </c>
      <c r="B992" s="470" t="s">
        <v>5249</v>
      </c>
      <c r="C992" s="723">
        <v>17500</v>
      </c>
      <c r="D992" s="723">
        <v>17500</v>
      </c>
      <c r="E992" s="153">
        <v>39446</v>
      </c>
      <c r="F992" s="62"/>
      <c r="G992" s="583" t="s">
        <v>2116</v>
      </c>
      <c r="H992" s="37" t="s">
        <v>4667</v>
      </c>
    </row>
    <row r="993" spans="1:8" ht="25.5" x14ac:dyDescent="0.25">
      <c r="A993" s="28">
        <v>13</v>
      </c>
      <c r="B993" s="470" t="s">
        <v>5626</v>
      </c>
      <c r="C993" s="723">
        <v>15930</v>
      </c>
      <c r="D993" s="723">
        <v>15930</v>
      </c>
      <c r="E993" s="153">
        <v>39706</v>
      </c>
      <c r="F993" s="62"/>
      <c r="G993" s="583" t="s">
        <v>2116</v>
      </c>
      <c r="H993" s="37" t="s">
        <v>4667</v>
      </c>
    </row>
    <row r="994" spans="1:8" ht="25.5" x14ac:dyDescent="0.25">
      <c r="A994" s="28">
        <v>14</v>
      </c>
      <c r="B994" s="470" t="s">
        <v>5627</v>
      </c>
      <c r="C994" s="723">
        <v>21000</v>
      </c>
      <c r="D994" s="723">
        <v>21000</v>
      </c>
      <c r="E994" s="153">
        <v>39807</v>
      </c>
      <c r="F994" s="62"/>
      <c r="G994" s="583" t="s">
        <v>2116</v>
      </c>
      <c r="H994" s="37" t="s">
        <v>4667</v>
      </c>
    </row>
    <row r="995" spans="1:8" ht="25.5" x14ac:dyDescent="0.25">
      <c r="A995" s="28">
        <v>15</v>
      </c>
      <c r="B995" s="470" t="s">
        <v>5627</v>
      </c>
      <c r="C995" s="723">
        <v>21000</v>
      </c>
      <c r="D995" s="723">
        <v>21000</v>
      </c>
      <c r="E995" s="153">
        <v>39807</v>
      </c>
      <c r="F995" s="62"/>
      <c r="G995" s="583" t="s">
        <v>2116</v>
      </c>
      <c r="H995" s="37" t="s">
        <v>4667</v>
      </c>
    </row>
    <row r="996" spans="1:8" ht="25.5" x14ac:dyDescent="0.25">
      <c r="A996" s="28">
        <v>16</v>
      </c>
      <c r="B996" s="470" t="s">
        <v>5628</v>
      </c>
      <c r="C996" s="723">
        <v>28140</v>
      </c>
      <c r="D996" s="723">
        <v>28140</v>
      </c>
      <c r="E996" s="153">
        <v>40067</v>
      </c>
      <c r="F996" s="62"/>
      <c r="G996" s="583" t="s">
        <v>2116</v>
      </c>
      <c r="H996" s="577" t="s">
        <v>4667</v>
      </c>
    </row>
    <row r="997" spans="1:8" ht="25.5" x14ac:dyDescent="0.25">
      <c r="A997" s="28">
        <v>17</v>
      </c>
      <c r="B997" s="361" t="s">
        <v>5629</v>
      </c>
      <c r="C997" s="599">
        <v>21823</v>
      </c>
      <c r="D997" s="599">
        <v>21823</v>
      </c>
      <c r="E997" s="204">
        <v>40616</v>
      </c>
      <c r="F997" s="113"/>
      <c r="G997" s="593" t="s">
        <v>2116</v>
      </c>
      <c r="H997" s="601" t="s">
        <v>4708</v>
      </c>
    </row>
    <row r="998" spans="1:8" ht="26.25" x14ac:dyDescent="0.25">
      <c r="A998" s="28">
        <v>18</v>
      </c>
      <c r="B998" s="361" t="s">
        <v>5630</v>
      </c>
      <c r="C998" s="599">
        <v>8613</v>
      </c>
      <c r="D998" s="599">
        <v>8613</v>
      </c>
      <c r="E998" s="204">
        <v>40616</v>
      </c>
      <c r="F998" s="113"/>
      <c r="G998" s="593" t="s">
        <v>2116</v>
      </c>
      <c r="H998" s="193" t="s">
        <v>4669</v>
      </c>
    </row>
    <row r="999" spans="1:8" ht="26.25" x14ac:dyDescent="0.25">
      <c r="A999" s="28">
        <v>19</v>
      </c>
      <c r="B999" s="361" t="s">
        <v>5631</v>
      </c>
      <c r="C999" s="599">
        <v>6795</v>
      </c>
      <c r="D999" s="599">
        <v>6795</v>
      </c>
      <c r="E999" s="204">
        <v>40682</v>
      </c>
      <c r="F999" s="113"/>
      <c r="G999" s="593" t="s">
        <v>2116</v>
      </c>
      <c r="H999" s="193" t="s">
        <v>4669</v>
      </c>
    </row>
    <row r="1000" spans="1:8" ht="25.5" x14ac:dyDescent="0.25">
      <c r="A1000" s="28">
        <v>20</v>
      </c>
      <c r="B1000" s="361" t="s">
        <v>5632</v>
      </c>
      <c r="C1000" s="599">
        <v>26375</v>
      </c>
      <c r="D1000" s="599">
        <v>26375</v>
      </c>
      <c r="E1000" s="204">
        <v>40098</v>
      </c>
      <c r="F1000" s="62" t="s">
        <v>4673</v>
      </c>
      <c r="G1000" s="593" t="s">
        <v>2116</v>
      </c>
      <c r="H1000" s="601" t="s">
        <v>4667</v>
      </c>
    </row>
    <row r="1001" spans="1:8" ht="25.5" x14ac:dyDescent="0.25">
      <c r="A1001" s="28">
        <v>21</v>
      </c>
      <c r="B1001" s="361" t="s">
        <v>5632</v>
      </c>
      <c r="C1001" s="599">
        <v>26375</v>
      </c>
      <c r="D1001" s="599">
        <v>26375</v>
      </c>
      <c r="E1001" s="204">
        <v>40098</v>
      </c>
      <c r="F1001" s="62"/>
      <c r="G1001" s="593" t="s">
        <v>2116</v>
      </c>
      <c r="H1001" s="601" t="s">
        <v>4667</v>
      </c>
    </row>
    <row r="1002" spans="1:8" ht="26.25" x14ac:dyDescent="0.25">
      <c r="A1002" s="28">
        <v>22</v>
      </c>
      <c r="B1002" s="361" t="s">
        <v>5633</v>
      </c>
      <c r="C1002" s="599">
        <v>15180</v>
      </c>
      <c r="D1002" s="599">
        <v>15180</v>
      </c>
      <c r="E1002" s="204">
        <v>40817</v>
      </c>
      <c r="F1002" s="113"/>
      <c r="G1002" s="593" t="s">
        <v>2116</v>
      </c>
      <c r="H1002" s="193" t="s">
        <v>4669</v>
      </c>
    </row>
    <row r="1003" spans="1:8" ht="26.25" x14ac:dyDescent="0.25">
      <c r="A1003" s="28">
        <v>23</v>
      </c>
      <c r="B1003" s="361" t="s">
        <v>5634</v>
      </c>
      <c r="C1003" s="599">
        <v>15500</v>
      </c>
      <c r="D1003" s="599">
        <v>15500</v>
      </c>
      <c r="E1003" s="204">
        <v>40817</v>
      </c>
      <c r="F1003" s="113"/>
      <c r="G1003" s="593" t="s">
        <v>2116</v>
      </c>
      <c r="H1003" s="193" t="s">
        <v>4669</v>
      </c>
    </row>
    <row r="1004" spans="1:8" ht="26.25" x14ac:dyDescent="0.25">
      <c r="A1004" s="28">
        <v>24</v>
      </c>
      <c r="B1004" s="361" t="s">
        <v>5635</v>
      </c>
      <c r="C1004" s="599">
        <v>16000</v>
      </c>
      <c r="D1004" s="599">
        <v>16000</v>
      </c>
      <c r="E1004" s="204">
        <v>41400</v>
      </c>
      <c r="F1004" s="113"/>
      <c r="G1004" s="593" t="s">
        <v>2116</v>
      </c>
      <c r="H1004" s="193" t="s">
        <v>4669</v>
      </c>
    </row>
    <row r="1005" spans="1:8" ht="26.25" x14ac:dyDescent="0.25">
      <c r="A1005" s="28">
        <v>25</v>
      </c>
      <c r="B1005" s="361" t="s">
        <v>5635</v>
      </c>
      <c r="C1005" s="599">
        <v>16000</v>
      </c>
      <c r="D1005" s="599">
        <v>16000</v>
      </c>
      <c r="E1005" s="204">
        <v>41400</v>
      </c>
      <c r="F1005" s="113"/>
      <c r="G1005" s="593" t="s">
        <v>2116</v>
      </c>
      <c r="H1005" s="193" t="s">
        <v>4669</v>
      </c>
    </row>
    <row r="1006" spans="1:8" ht="26.25" x14ac:dyDescent="0.25">
      <c r="A1006" s="28">
        <v>26</v>
      </c>
      <c r="B1006" s="361" t="s">
        <v>5635</v>
      </c>
      <c r="C1006" s="599">
        <v>16000</v>
      </c>
      <c r="D1006" s="599">
        <v>16000</v>
      </c>
      <c r="E1006" s="204">
        <v>41400</v>
      </c>
      <c r="F1006" s="113"/>
      <c r="G1006" s="593" t="s">
        <v>2116</v>
      </c>
      <c r="H1006" s="193" t="s">
        <v>4669</v>
      </c>
    </row>
    <row r="1007" spans="1:8" ht="26.25" x14ac:dyDescent="0.25">
      <c r="A1007" s="28">
        <v>27</v>
      </c>
      <c r="B1007" s="361" t="s">
        <v>5635</v>
      </c>
      <c r="C1007" s="599">
        <v>16000</v>
      </c>
      <c r="D1007" s="599">
        <v>16000</v>
      </c>
      <c r="E1007" s="204">
        <v>41400</v>
      </c>
      <c r="F1007" s="113"/>
      <c r="G1007" s="593" t="s">
        <v>2116</v>
      </c>
      <c r="H1007" s="193" t="s">
        <v>4669</v>
      </c>
    </row>
    <row r="1008" spans="1:8" ht="26.25" x14ac:dyDescent="0.25">
      <c r="A1008" s="28">
        <v>28</v>
      </c>
      <c r="B1008" s="361" t="s">
        <v>5635</v>
      </c>
      <c r="C1008" s="599">
        <v>16000</v>
      </c>
      <c r="D1008" s="599">
        <v>16000</v>
      </c>
      <c r="E1008" s="204">
        <v>41400</v>
      </c>
      <c r="F1008" s="113"/>
      <c r="G1008" s="593" t="s">
        <v>2116</v>
      </c>
      <c r="H1008" s="193" t="s">
        <v>4669</v>
      </c>
    </row>
    <row r="1009" spans="1:8" ht="26.25" x14ac:dyDescent="0.25">
      <c r="A1009" s="28">
        <v>29</v>
      </c>
      <c r="B1009" s="322" t="s">
        <v>5254</v>
      </c>
      <c r="C1009" s="95">
        <v>18583</v>
      </c>
      <c r="D1009" s="95">
        <v>18583</v>
      </c>
      <c r="E1009" s="652">
        <v>41527</v>
      </c>
      <c r="F1009" s="75" t="s">
        <v>5279</v>
      </c>
      <c r="G1009" s="593" t="s">
        <v>2116</v>
      </c>
      <c r="H1009" s="193" t="s">
        <v>4669</v>
      </c>
    </row>
    <row r="1010" spans="1:8" ht="26.25" x14ac:dyDescent="0.25">
      <c r="A1010" s="28">
        <v>30</v>
      </c>
      <c r="B1010" s="322" t="s">
        <v>5637</v>
      </c>
      <c r="C1010" s="95">
        <v>9699.18</v>
      </c>
      <c r="D1010" s="703">
        <v>9000</v>
      </c>
      <c r="E1010" s="652">
        <v>41527</v>
      </c>
      <c r="F1010" s="75" t="s">
        <v>5638</v>
      </c>
      <c r="G1010" s="593" t="s">
        <v>2116</v>
      </c>
      <c r="H1010" s="193" t="s">
        <v>4669</v>
      </c>
    </row>
    <row r="1011" spans="1:8" ht="26.25" x14ac:dyDescent="0.25">
      <c r="A1011" s="28">
        <v>31</v>
      </c>
      <c r="B1011" s="419" t="s">
        <v>5639</v>
      </c>
      <c r="C1011" s="724">
        <v>15400</v>
      </c>
      <c r="D1011" s="724">
        <v>15400</v>
      </c>
      <c r="E1011" s="682">
        <v>41575</v>
      </c>
      <c r="F1011" s="230"/>
      <c r="G1011" s="593" t="s">
        <v>2116</v>
      </c>
      <c r="H1011" s="783" t="s">
        <v>4697</v>
      </c>
    </row>
    <row r="1012" spans="1:8" ht="26.25" x14ac:dyDescent="0.25">
      <c r="A1012" s="28">
        <v>32</v>
      </c>
      <c r="B1012" s="419" t="s">
        <v>5640</v>
      </c>
      <c r="C1012" s="724">
        <v>23100</v>
      </c>
      <c r="D1012" s="724">
        <v>23100</v>
      </c>
      <c r="E1012" s="682">
        <v>41624</v>
      </c>
      <c r="F1012" s="230"/>
      <c r="G1012" s="593" t="s">
        <v>2116</v>
      </c>
      <c r="H1012" s="783" t="s">
        <v>4697</v>
      </c>
    </row>
    <row r="1013" spans="1:8" ht="26.25" x14ac:dyDescent="0.25">
      <c r="A1013" s="28">
        <v>33</v>
      </c>
      <c r="B1013" s="419" t="s">
        <v>5641</v>
      </c>
      <c r="C1013" s="586">
        <v>21000</v>
      </c>
      <c r="D1013" s="586">
        <v>21000</v>
      </c>
      <c r="E1013" s="672">
        <v>41639</v>
      </c>
      <c r="F1013" s="230"/>
      <c r="G1013" s="593" t="s">
        <v>2116</v>
      </c>
      <c r="H1013" s="783" t="s">
        <v>4715</v>
      </c>
    </row>
    <row r="1014" spans="1:8" ht="26.25" x14ac:dyDescent="0.25">
      <c r="A1014" s="28">
        <v>34</v>
      </c>
      <c r="B1014" s="419" t="s">
        <v>4894</v>
      </c>
      <c r="C1014" s="586">
        <v>19000</v>
      </c>
      <c r="D1014" s="586">
        <v>19000</v>
      </c>
      <c r="E1014" s="672">
        <v>41723</v>
      </c>
      <c r="F1014" s="230"/>
      <c r="G1014" s="593" t="s">
        <v>2116</v>
      </c>
      <c r="H1014" s="783" t="s">
        <v>4715</v>
      </c>
    </row>
    <row r="1015" spans="1:8" ht="26.25" x14ac:dyDescent="0.25">
      <c r="A1015" s="28">
        <v>35</v>
      </c>
      <c r="B1015" s="419" t="s">
        <v>5641</v>
      </c>
      <c r="C1015" s="586">
        <v>18500</v>
      </c>
      <c r="D1015" s="586">
        <v>18500</v>
      </c>
      <c r="E1015" s="672">
        <v>41900</v>
      </c>
      <c r="F1015" s="230"/>
      <c r="G1015" s="593" t="s">
        <v>2116</v>
      </c>
      <c r="H1015" s="783" t="s">
        <v>4715</v>
      </c>
    </row>
    <row r="1016" spans="1:8" ht="26.25" x14ac:dyDescent="0.25">
      <c r="A1016" s="28">
        <v>36</v>
      </c>
      <c r="B1016" s="419" t="s">
        <v>5642</v>
      </c>
      <c r="C1016" s="586">
        <v>17200</v>
      </c>
      <c r="D1016" s="586">
        <v>17200</v>
      </c>
      <c r="E1016" s="672">
        <v>41900</v>
      </c>
      <c r="F1016" s="230"/>
      <c r="G1016" s="593" t="s">
        <v>2116</v>
      </c>
      <c r="H1016" s="783" t="s">
        <v>4715</v>
      </c>
    </row>
    <row r="1017" spans="1:8" ht="26.25" x14ac:dyDescent="0.25">
      <c r="A1017" s="28">
        <v>37</v>
      </c>
      <c r="B1017" s="322" t="s">
        <v>5643</v>
      </c>
      <c r="C1017" s="725">
        <v>22000</v>
      </c>
      <c r="D1017" s="726">
        <v>22000</v>
      </c>
      <c r="E1017" s="484">
        <v>42003</v>
      </c>
      <c r="F1017" s="230"/>
      <c r="G1017" s="593" t="s">
        <v>2116</v>
      </c>
      <c r="H1017" s="193" t="s">
        <v>4711</v>
      </c>
    </row>
    <row r="1018" spans="1:8" ht="26.25" x14ac:dyDescent="0.25">
      <c r="A1018" s="28">
        <v>38</v>
      </c>
      <c r="B1018" s="386" t="s">
        <v>4894</v>
      </c>
      <c r="C1018" s="274">
        <v>20000</v>
      </c>
      <c r="D1018" s="274">
        <v>20000</v>
      </c>
      <c r="E1018" s="210" t="s">
        <v>3613</v>
      </c>
      <c r="F1018" s="230"/>
      <c r="G1018" s="593" t="s">
        <v>2116</v>
      </c>
      <c r="H1018" s="193" t="s">
        <v>4711</v>
      </c>
    </row>
    <row r="1019" spans="1:8" ht="26.25" x14ac:dyDescent="0.25">
      <c r="A1019" s="28">
        <v>39</v>
      </c>
      <c r="B1019" s="386" t="s">
        <v>4894</v>
      </c>
      <c r="C1019" s="274">
        <v>20000</v>
      </c>
      <c r="D1019" s="274">
        <v>20000</v>
      </c>
      <c r="E1019" s="210" t="s">
        <v>3613</v>
      </c>
      <c r="F1019" s="230"/>
      <c r="G1019" s="593" t="s">
        <v>2116</v>
      </c>
      <c r="H1019" s="193" t="s">
        <v>4711</v>
      </c>
    </row>
    <row r="1020" spans="1:8" ht="26.25" x14ac:dyDescent="0.25">
      <c r="A1020" s="28">
        <v>40</v>
      </c>
      <c r="B1020" s="386" t="s">
        <v>5644</v>
      </c>
      <c r="C1020" s="274">
        <v>19487</v>
      </c>
      <c r="D1020" s="274">
        <v>19487</v>
      </c>
      <c r="E1020" s="210" t="s">
        <v>3174</v>
      </c>
      <c r="F1020" s="230"/>
      <c r="G1020" s="593" t="s">
        <v>2116</v>
      </c>
      <c r="H1020" s="193" t="s">
        <v>4711</v>
      </c>
    </row>
    <row r="1021" spans="1:8" ht="26.25" x14ac:dyDescent="0.25">
      <c r="A1021" s="28">
        <v>41</v>
      </c>
      <c r="B1021" s="386" t="s">
        <v>5644</v>
      </c>
      <c r="C1021" s="274">
        <v>19487</v>
      </c>
      <c r="D1021" s="274">
        <v>19487</v>
      </c>
      <c r="E1021" s="210" t="s">
        <v>3174</v>
      </c>
      <c r="F1021" s="230"/>
      <c r="G1021" s="593" t="s">
        <v>2116</v>
      </c>
      <c r="H1021" s="193" t="s">
        <v>4711</v>
      </c>
    </row>
    <row r="1022" spans="1:8" ht="26.25" x14ac:dyDescent="0.25">
      <c r="A1022" s="28">
        <v>42</v>
      </c>
      <c r="B1022" s="386" t="s">
        <v>5645</v>
      </c>
      <c r="C1022" s="274">
        <v>5978</v>
      </c>
      <c r="D1022" s="274">
        <v>5978</v>
      </c>
      <c r="E1022" s="210" t="s">
        <v>3174</v>
      </c>
      <c r="F1022" s="230"/>
      <c r="G1022" s="593" t="s">
        <v>2116</v>
      </c>
      <c r="H1022" s="193" t="s">
        <v>4711</v>
      </c>
    </row>
    <row r="1023" spans="1:8" ht="26.25" x14ac:dyDescent="0.25">
      <c r="A1023" s="28">
        <v>43</v>
      </c>
      <c r="B1023" s="97" t="s">
        <v>5258</v>
      </c>
      <c r="C1023" s="274">
        <v>39754.839999999997</v>
      </c>
      <c r="D1023" s="274">
        <v>39754.839999999997</v>
      </c>
      <c r="E1023" s="579">
        <v>42354</v>
      </c>
      <c r="F1023" s="230"/>
      <c r="G1023" s="593" t="s">
        <v>2116</v>
      </c>
      <c r="H1023" s="193" t="s">
        <v>4711</v>
      </c>
    </row>
    <row r="1024" spans="1:8" ht="26.25" x14ac:dyDescent="0.25">
      <c r="A1024" s="28">
        <v>44</v>
      </c>
      <c r="B1024" s="97" t="s">
        <v>5258</v>
      </c>
      <c r="C1024" s="274">
        <v>39754.839999999997</v>
      </c>
      <c r="D1024" s="274">
        <v>39754.839999999997</v>
      </c>
      <c r="E1024" s="579">
        <v>42354</v>
      </c>
      <c r="F1024" s="230"/>
      <c r="G1024" s="593" t="s">
        <v>2116</v>
      </c>
      <c r="H1024" s="193" t="s">
        <v>4711</v>
      </c>
    </row>
    <row r="1025" spans="1:8" ht="26.25" x14ac:dyDescent="0.25">
      <c r="A1025" s="28">
        <v>45</v>
      </c>
      <c r="B1025" s="97" t="s">
        <v>5258</v>
      </c>
      <c r="C1025" s="274">
        <v>39754.839999999997</v>
      </c>
      <c r="D1025" s="274">
        <v>39754.839999999997</v>
      </c>
      <c r="E1025" s="579">
        <v>42354</v>
      </c>
      <c r="F1025" s="230"/>
      <c r="G1025" s="593" t="s">
        <v>2116</v>
      </c>
      <c r="H1025" s="193" t="s">
        <v>4711</v>
      </c>
    </row>
    <row r="1026" spans="1:8" ht="26.25" x14ac:dyDescent="0.25">
      <c r="A1026" s="28">
        <v>46</v>
      </c>
      <c r="B1026" s="97" t="s">
        <v>5258</v>
      </c>
      <c r="C1026" s="274">
        <v>39754.839999999997</v>
      </c>
      <c r="D1026" s="274">
        <v>39754.839999999997</v>
      </c>
      <c r="E1026" s="579">
        <v>42354</v>
      </c>
      <c r="F1026" s="230"/>
      <c r="G1026" s="593" t="s">
        <v>2116</v>
      </c>
      <c r="H1026" s="193" t="s">
        <v>4711</v>
      </c>
    </row>
    <row r="1027" spans="1:8" ht="26.25" x14ac:dyDescent="0.25">
      <c r="A1027" s="28">
        <v>47</v>
      </c>
      <c r="B1027" s="97" t="s">
        <v>5646</v>
      </c>
      <c r="C1027" s="578">
        <v>9000</v>
      </c>
      <c r="D1027" s="578">
        <v>9000</v>
      </c>
      <c r="E1027" s="579">
        <v>42669</v>
      </c>
      <c r="F1027" s="230" t="s">
        <v>5647</v>
      </c>
      <c r="G1027" s="593" t="s">
        <v>2116</v>
      </c>
      <c r="H1027" s="193" t="s">
        <v>4752</v>
      </c>
    </row>
    <row r="1028" spans="1:8" ht="26.25" x14ac:dyDescent="0.25">
      <c r="A1028" s="28">
        <v>48</v>
      </c>
      <c r="B1028" s="572" t="s">
        <v>5648</v>
      </c>
      <c r="C1028" s="610">
        <v>13000</v>
      </c>
      <c r="D1028" s="610">
        <v>13000</v>
      </c>
      <c r="E1028" s="574">
        <v>42975</v>
      </c>
      <c r="F1028" s="230" t="s">
        <v>5649</v>
      </c>
      <c r="G1028" s="593" t="s">
        <v>2116</v>
      </c>
      <c r="H1028" s="193" t="s">
        <v>4767</v>
      </c>
    </row>
    <row r="1029" spans="1:8" ht="26.25" x14ac:dyDescent="0.25">
      <c r="A1029" s="28">
        <v>49</v>
      </c>
      <c r="B1029" s="296" t="s">
        <v>5650</v>
      </c>
      <c r="C1029" s="307">
        <v>53000</v>
      </c>
      <c r="D1029" s="307">
        <v>53000</v>
      </c>
      <c r="E1029" s="378" t="s">
        <v>3904</v>
      </c>
      <c r="F1029" s="230" t="s">
        <v>5651</v>
      </c>
      <c r="G1029" s="593" t="s">
        <v>2116</v>
      </c>
      <c r="H1029" s="193" t="s">
        <v>5652</v>
      </c>
    </row>
    <row r="1030" spans="1:8" ht="26.25" x14ac:dyDescent="0.25">
      <c r="A1030" s="28">
        <v>50</v>
      </c>
      <c r="B1030" s="296" t="s">
        <v>5653</v>
      </c>
      <c r="C1030" s="307">
        <v>49000</v>
      </c>
      <c r="D1030" s="307">
        <v>49000</v>
      </c>
      <c r="E1030" s="378" t="s">
        <v>3904</v>
      </c>
      <c r="F1030" s="593" t="s">
        <v>2116</v>
      </c>
      <c r="G1030" s="593" t="s">
        <v>2116</v>
      </c>
      <c r="H1030" s="193" t="s">
        <v>5652</v>
      </c>
    </row>
    <row r="1031" spans="1:8" ht="26.25" x14ac:dyDescent="0.25">
      <c r="A1031" s="28">
        <v>51</v>
      </c>
      <c r="B1031" s="296" t="s">
        <v>5653</v>
      </c>
      <c r="C1031" s="307">
        <v>49000</v>
      </c>
      <c r="D1031" s="307">
        <v>49000</v>
      </c>
      <c r="E1031" s="378" t="s">
        <v>3904</v>
      </c>
      <c r="F1031" s="593" t="s">
        <v>2116</v>
      </c>
      <c r="G1031" s="593" t="s">
        <v>2116</v>
      </c>
      <c r="H1031" s="193" t="s">
        <v>5652</v>
      </c>
    </row>
    <row r="1032" spans="1:8" ht="26.25" x14ac:dyDescent="0.25">
      <c r="A1032" s="28">
        <v>52</v>
      </c>
      <c r="B1032" s="296" t="s">
        <v>5653</v>
      </c>
      <c r="C1032" s="307">
        <v>49000</v>
      </c>
      <c r="D1032" s="307">
        <v>49000</v>
      </c>
      <c r="E1032" s="378" t="s">
        <v>3904</v>
      </c>
      <c r="F1032" s="593" t="s">
        <v>2116</v>
      </c>
      <c r="G1032" s="593" t="s">
        <v>2116</v>
      </c>
      <c r="H1032" s="193" t="s">
        <v>5652</v>
      </c>
    </row>
    <row r="1033" spans="1:8" ht="26.25" x14ac:dyDescent="0.25">
      <c r="A1033" s="28">
        <v>53</v>
      </c>
      <c r="B1033" s="296" t="s">
        <v>5654</v>
      </c>
      <c r="C1033" s="307">
        <v>13100</v>
      </c>
      <c r="D1033" s="307">
        <v>13100</v>
      </c>
      <c r="E1033" s="378" t="s">
        <v>4418</v>
      </c>
      <c r="F1033" s="230" t="s">
        <v>5655</v>
      </c>
      <c r="G1033" s="593" t="s">
        <v>2116</v>
      </c>
      <c r="H1033" s="193" t="s">
        <v>5652</v>
      </c>
    </row>
    <row r="1034" spans="1:8" ht="26.25" x14ac:dyDescent="0.25">
      <c r="A1034" s="28">
        <v>54</v>
      </c>
      <c r="B1034" s="296" t="s">
        <v>5654</v>
      </c>
      <c r="C1034" s="307">
        <v>13100</v>
      </c>
      <c r="D1034" s="307">
        <v>13100</v>
      </c>
      <c r="E1034" s="378" t="s">
        <v>4418</v>
      </c>
      <c r="F1034" s="593" t="s">
        <v>2116</v>
      </c>
      <c r="G1034" s="593" t="s">
        <v>2116</v>
      </c>
      <c r="H1034" s="193" t="s">
        <v>5652</v>
      </c>
    </row>
    <row r="1035" spans="1:8" ht="26.25" x14ac:dyDescent="0.25">
      <c r="A1035" s="28">
        <v>55</v>
      </c>
      <c r="B1035" s="249" t="s">
        <v>4666</v>
      </c>
      <c r="C1035" s="245">
        <v>49254</v>
      </c>
      <c r="D1035" s="245">
        <v>32330.93</v>
      </c>
      <c r="E1035" s="244">
        <v>39706</v>
      </c>
      <c r="F1035" s="67"/>
      <c r="G1035" s="11"/>
      <c r="H1035" s="792" t="s">
        <v>4667</v>
      </c>
    </row>
    <row r="1036" spans="1:8" ht="26.25" x14ac:dyDescent="0.25">
      <c r="A1036" s="28">
        <v>56</v>
      </c>
      <c r="B1036" s="249" t="s">
        <v>4677</v>
      </c>
      <c r="C1036" s="245">
        <v>26816</v>
      </c>
      <c r="D1036" s="245">
        <v>26816</v>
      </c>
      <c r="E1036" s="244">
        <v>39706</v>
      </c>
      <c r="F1036" s="67"/>
      <c r="G1036" s="246" t="s">
        <v>2116</v>
      </c>
      <c r="H1036" s="792" t="s">
        <v>4667</v>
      </c>
    </row>
    <row r="1037" spans="1:8" ht="26.25" x14ac:dyDescent="0.25">
      <c r="A1037" s="28">
        <v>57</v>
      </c>
      <c r="B1037" s="239" t="s">
        <v>4681</v>
      </c>
      <c r="C1037" s="372">
        <v>20889</v>
      </c>
      <c r="D1037" s="372">
        <v>20889</v>
      </c>
      <c r="E1037" s="241">
        <v>40616</v>
      </c>
      <c r="F1037" s="373"/>
      <c r="G1037" s="242" t="s">
        <v>2116</v>
      </c>
      <c r="H1037" s="432" t="s">
        <v>4669</v>
      </c>
    </row>
    <row r="1038" spans="1:8" ht="26.25" x14ac:dyDescent="0.25">
      <c r="A1038" s="28">
        <v>58</v>
      </c>
      <c r="B1038" s="239" t="s">
        <v>4694</v>
      </c>
      <c r="C1038" s="372">
        <v>23800</v>
      </c>
      <c r="D1038" s="372">
        <v>23800</v>
      </c>
      <c r="E1038" s="241">
        <v>41239</v>
      </c>
      <c r="F1038" s="373"/>
      <c r="G1038" s="242" t="s">
        <v>2116</v>
      </c>
      <c r="H1038" s="432" t="s">
        <v>4669</v>
      </c>
    </row>
    <row r="1039" spans="1:8" ht="26.25" x14ac:dyDescent="0.25">
      <c r="A1039" s="28">
        <v>59</v>
      </c>
      <c r="B1039" s="320" t="s">
        <v>4698</v>
      </c>
      <c r="C1039" s="545">
        <v>28630</v>
      </c>
      <c r="D1039" s="545">
        <v>28630</v>
      </c>
      <c r="E1039" s="546">
        <v>41603</v>
      </c>
      <c r="F1039" s="544" t="s">
        <v>4699</v>
      </c>
      <c r="G1039" s="242" t="s">
        <v>2116</v>
      </c>
      <c r="H1039" s="432" t="s">
        <v>4697</v>
      </c>
    </row>
    <row r="1040" spans="1:8" ht="26.25" x14ac:dyDescent="0.25">
      <c r="A1040" s="28">
        <v>60</v>
      </c>
      <c r="B1040" s="470" t="s">
        <v>2812</v>
      </c>
      <c r="C1040" s="549">
        <v>38080</v>
      </c>
      <c r="D1040" s="549">
        <v>36176.11</v>
      </c>
      <c r="E1040" s="241" t="s">
        <v>4710</v>
      </c>
      <c r="F1040" s="477"/>
      <c r="G1040" s="246" t="s">
        <v>2116</v>
      </c>
      <c r="H1040" s="432" t="s">
        <v>4711</v>
      </c>
    </row>
    <row r="1041" spans="1:8" ht="26.25" x14ac:dyDescent="0.25">
      <c r="A1041" s="28">
        <v>61</v>
      </c>
      <c r="B1041" s="419" t="s">
        <v>4442</v>
      </c>
      <c r="C1041" s="375">
        <v>24451</v>
      </c>
      <c r="D1041" s="375">
        <v>24451</v>
      </c>
      <c r="E1041" s="302">
        <v>41639</v>
      </c>
      <c r="F1041" s="544"/>
      <c r="G1041" s="246" t="s">
        <v>2116</v>
      </c>
      <c r="H1041" s="432" t="s">
        <v>4715</v>
      </c>
    </row>
    <row r="1042" spans="1:8" ht="26.25" x14ac:dyDescent="0.25">
      <c r="A1042" s="28">
        <v>62</v>
      </c>
      <c r="B1042" s="493" t="s">
        <v>3349</v>
      </c>
      <c r="C1042" s="236">
        <v>114356.45</v>
      </c>
      <c r="D1042" s="236">
        <v>114356.45</v>
      </c>
      <c r="E1042" s="237">
        <v>42354</v>
      </c>
      <c r="F1042" s="544"/>
      <c r="G1042" s="246" t="s">
        <v>2116</v>
      </c>
      <c r="H1042" s="432" t="s">
        <v>4711</v>
      </c>
    </row>
    <row r="1043" spans="1:8" ht="26.25" x14ac:dyDescent="0.25">
      <c r="A1043" s="28">
        <v>63</v>
      </c>
      <c r="B1043" s="493" t="s">
        <v>3350</v>
      </c>
      <c r="C1043" s="236">
        <v>130135.8</v>
      </c>
      <c r="D1043" s="236">
        <v>130135.8</v>
      </c>
      <c r="E1043" s="237">
        <v>42354</v>
      </c>
      <c r="F1043" s="544"/>
      <c r="G1043" s="246" t="s">
        <v>2116</v>
      </c>
      <c r="H1043" s="432" t="s">
        <v>4711</v>
      </c>
    </row>
    <row r="1044" spans="1:8" ht="26.25" x14ac:dyDescent="0.25">
      <c r="A1044" s="28">
        <v>64</v>
      </c>
      <c r="B1044" s="493" t="s">
        <v>3351</v>
      </c>
      <c r="C1044" s="236">
        <v>46115.61</v>
      </c>
      <c r="D1044" s="236">
        <v>46115.61</v>
      </c>
      <c r="E1044" s="237">
        <v>42354</v>
      </c>
      <c r="F1044" s="544"/>
      <c r="G1044" s="246" t="s">
        <v>2116</v>
      </c>
      <c r="H1044" s="432" t="s">
        <v>4711</v>
      </c>
    </row>
    <row r="1045" spans="1:8" ht="26.25" x14ac:dyDescent="0.25">
      <c r="A1045" s="28">
        <v>65</v>
      </c>
      <c r="B1045" s="493" t="s">
        <v>3351</v>
      </c>
      <c r="C1045" s="236">
        <v>46115.61</v>
      </c>
      <c r="D1045" s="236">
        <v>46115.61</v>
      </c>
      <c r="E1045" s="237">
        <v>42354</v>
      </c>
      <c r="F1045" s="544"/>
      <c r="G1045" s="246" t="s">
        <v>2116</v>
      </c>
      <c r="H1045" s="432" t="s">
        <v>4711</v>
      </c>
    </row>
    <row r="1046" spans="1:8" ht="26.25" x14ac:dyDescent="0.25">
      <c r="A1046" s="28">
        <v>66</v>
      </c>
      <c r="B1046" s="493" t="s">
        <v>3351</v>
      </c>
      <c r="C1046" s="236">
        <v>46115.61</v>
      </c>
      <c r="D1046" s="236">
        <v>46115.61</v>
      </c>
      <c r="E1046" s="237">
        <v>42354</v>
      </c>
      <c r="F1046" s="544"/>
      <c r="G1046" s="246" t="s">
        <v>2116</v>
      </c>
      <c r="H1046" s="432" t="s">
        <v>4711</v>
      </c>
    </row>
    <row r="1047" spans="1:8" ht="26.25" x14ac:dyDescent="0.25">
      <c r="A1047" s="28">
        <v>67</v>
      </c>
      <c r="B1047" s="493" t="s">
        <v>3351</v>
      </c>
      <c r="C1047" s="236">
        <v>46115.61</v>
      </c>
      <c r="D1047" s="236">
        <v>46115.61</v>
      </c>
      <c r="E1047" s="237">
        <v>42354</v>
      </c>
      <c r="F1047" s="544"/>
      <c r="G1047" s="246" t="s">
        <v>2116</v>
      </c>
      <c r="H1047" s="432" t="s">
        <v>4711</v>
      </c>
    </row>
    <row r="1048" spans="1:8" x14ac:dyDescent="0.25">
      <c r="A1048" s="53"/>
      <c r="B1048" s="708" t="s">
        <v>102</v>
      </c>
      <c r="C1048" s="727">
        <f>SUM(C981:C1047)</f>
        <v>1804121.8900000004</v>
      </c>
      <c r="D1048" s="727">
        <f>SUM(D981:D1047)</f>
        <v>1784595.7500000005</v>
      </c>
      <c r="E1048" s="728" t="s">
        <v>85</v>
      </c>
      <c r="F1048" s="113" t="s">
        <v>85</v>
      </c>
      <c r="G1048" s="113" t="s">
        <v>85</v>
      </c>
      <c r="H1048" s="113"/>
    </row>
    <row r="1049" spans="1:8" x14ac:dyDescent="0.25">
      <c r="A1049" s="834" t="s">
        <v>5696</v>
      </c>
      <c r="B1049" s="838"/>
      <c r="C1049" s="838"/>
      <c r="D1049" s="838"/>
      <c r="E1049" s="838"/>
      <c r="F1049" s="838"/>
      <c r="G1049" s="838"/>
      <c r="H1049" s="839"/>
    </row>
    <row r="1050" spans="1:8" x14ac:dyDescent="0.25">
      <c r="A1050" s="28"/>
      <c r="B1050" s="28" t="s">
        <v>84</v>
      </c>
      <c r="C1050" s="133"/>
      <c r="D1050" s="133"/>
      <c r="E1050" s="103"/>
      <c r="F1050" s="103"/>
      <c r="G1050" s="729"/>
      <c r="H1050" s="818"/>
    </row>
    <row r="1051" spans="1:8" x14ac:dyDescent="0.25">
      <c r="A1051" s="837" t="s">
        <v>5697</v>
      </c>
      <c r="B1051" s="835"/>
      <c r="C1051" s="835"/>
      <c r="D1051" s="835"/>
      <c r="E1051" s="835"/>
      <c r="F1051" s="835"/>
      <c r="G1051" s="835"/>
      <c r="H1051" s="836"/>
    </row>
    <row r="1052" spans="1:8" ht="51.75" x14ac:dyDescent="0.25">
      <c r="A1052" s="28">
        <v>1</v>
      </c>
      <c r="B1052" s="90" t="s">
        <v>5656</v>
      </c>
      <c r="C1052" s="599">
        <v>27314.58</v>
      </c>
      <c r="D1052" s="599">
        <v>27314.58</v>
      </c>
      <c r="E1052" s="204">
        <v>38728</v>
      </c>
      <c r="F1052" s="62" t="s">
        <v>5657</v>
      </c>
      <c r="G1052" s="593" t="s">
        <v>959</v>
      </c>
      <c r="H1052" s="173" t="s">
        <v>5658</v>
      </c>
    </row>
    <row r="1053" spans="1:8" ht="51.75" x14ac:dyDescent="0.25">
      <c r="A1053" s="28">
        <v>2</v>
      </c>
      <c r="B1053" s="90" t="s">
        <v>5659</v>
      </c>
      <c r="C1053" s="88">
        <v>26130.36</v>
      </c>
      <c r="D1053" s="88">
        <v>26130.36</v>
      </c>
      <c r="E1053" s="579">
        <v>38728</v>
      </c>
      <c r="F1053" s="62" t="s">
        <v>5660</v>
      </c>
      <c r="G1053" s="593" t="s">
        <v>959</v>
      </c>
      <c r="H1053" s="173" t="s">
        <v>5658</v>
      </c>
    </row>
    <row r="1054" spans="1:8" ht="51.75" x14ac:dyDescent="0.25">
      <c r="A1054" s="28">
        <v>3</v>
      </c>
      <c r="B1054" s="90" t="s">
        <v>5343</v>
      </c>
      <c r="C1054" s="88">
        <v>16717.8</v>
      </c>
      <c r="D1054" s="88">
        <v>16717.8</v>
      </c>
      <c r="E1054" s="89">
        <v>38728</v>
      </c>
      <c r="F1054" s="62" t="s">
        <v>5661</v>
      </c>
      <c r="G1054" s="593" t="s">
        <v>959</v>
      </c>
      <c r="H1054" s="173" t="s">
        <v>5658</v>
      </c>
    </row>
    <row r="1055" spans="1:8" ht="51.75" x14ac:dyDescent="0.25">
      <c r="A1055" s="28">
        <v>4</v>
      </c>
      <c r="B1055" s="730" t="s">
        <v>5161</v>
      </c>
      <c r="C1055" s="731">
        <v>10500</v>
      </c>
      <c r="D1055" s="731">
        <v>10500</v>
      </c>
      <c r="E1055" s="204">
        <v>41381</v>
      </c>
      <c r="F1055" s="732" t="s">
        <v>4775</v>
      </c>
      <c r="G1055" s="593" t="s">
        <v>959</v>
      </c>
      <c r="H1055" s="173" t="s">
        <v>5662</v>
      </c>
    </row>
    <row r="1056" spans="1:8" ht="51.75" x14ac:dyDescent="0.25">
      <c r="A1056" s="28">
        <v>5</v>
      </c>
      <c r="B1056" s="361" t="s">
        <v>5163</v>
      </c>
      <c r="C1056" s="599">
        <v>21830</v>
      </c>
      <c r="D1056" s="599">
        <v>21830</v>
      </c>
      <c r="E1056" s="204">
        <v>41381</v>
      </c>
      <c r="F1056" s="593" t="s">
        <v>2116</v>
      </c>
      <c r="G1056" s="593" t="s">
        <v>959</v>
      </c>
      <c r="H1056" s="173" t="s">
        <v>5662</v>
      </c>
    </row>
    <row r="1057" spans="1:8" ht="51.75" x14ac:dyDescent="0.25">
      <c r="A1057" s="28">
        <v>6</v>
      </c>
      <c r="B1057" s="361" t="s">
        <v>5164</v>
      </c>
      <c r="C1057" s="599">
        <v>21830</v>
      </c>
      <c r="D1057" s="599">
        <v>21830</v>
      </c>
      <c r="E1057" s="204">
        <v>41381</v>
      </c>
      <c r="F1057" s="593" t="s">
        <v>2116</v>
      </c>
      <c r="G1057" s="593" t="s">
        <v>959</v>
      </c>
      <c r="H1057" s="173" t="s">
        <v>5662</v>
      </c>
    </row>
    <row r="1058" spans="1:8" ht="51.75" x14ac:dyDescent="0.25">
      <c r="A1058" s="28">
        <v>7</v>
      </c>
      <c r="B1058" s="28" t="s">
        <v>5663</v>
      </c>
      <c r="C1058" s="95">
        <v>16960</v>
      </c>
      <c r="D1058" s="88">
        <v>16960</v>
      </c>
      <c r="E1058" s="579">
        <v>40532</v>
      </c>
      <c r="F1058" s="24" t="s">
        <v>5664</v>
      </c>
      <c r="G1058" s="593" t="s">
        <v>959</v>
      </c>
      <c r="H1058" s="173" t="s">
        <v>5665</v>
      </c>
    </row>
    <row r="1059" spans="1:8" x14ac:dyDescent="0.25">
      <c r="A1059" s="103"/>
      <c r="B1059" s="103" t="s">
        <v>4778</v>
      </c>
      <c r="C1059" s="71">
        <f>SUM(C1052:C1058)</f>
        <v>141282.74</v>
      </c>
      <c r="D1059" s="71">
        <f>SUM(D1052:D1058)</f>
        <v>141282.74</v>
      </c>
      <c r="E1059" s="103"/>
      <c r="F1059" s="103"/>
      <c r="G1059" s="103"/>
      <c r="H1059" s="103"/>
    </row>
  </sheetData>
  <mergeCells count="29">
    <mergeCell ref="A804:H804"/>
    <mergeCell ref="A980:H980"/>
    <mergeCell ref="A1049:H1049"/>
    <mergeCell ref="A1051:H1051"/>
    <mergeCell ref="A433:H433"/>
    <mergeCell ref="A465:H465"/>
    <mergeCell ref="A569:H569"/>
    <mergeCell ref="A753:H753"/>
    <mergeCell ref="A769:H769"/>
    <mergeCell ref="A313:H313"/>
    <mergeCell ref="A318:H318"/>
    <mergeCell ref="A324:H324"/>
    <mergeCell ref="A331:H331"/>
    <mergeCell ref="A359:H359"/>
    <mergeCell ref="A272:H272"/>
    <mergeCell ref="A274:H274"/>
    <mergeCell ref="A280:H280"/>
    <mergeCell ref="A286:H286"/>
    <mergeCell ref="A300:H300"/>
    <mergeCell ref="A131:H131"/>
    <mergeCell ref="A156:H156"/>
    <mergeCell ref="A159:H159"/>
    <mergeCell ref="A170:H170"/>
    <mergeCell ref="A245:H245"/>
    <mergeCell ref="B1:H1"/>
    <mergeCell ref="A4:H4"/>
    <mergeCell ref="A85:H85"/>
    <mergeCell ref="A110:H110"/>
    <mergeCell ref="A120:H120"/>
  </mergeCells>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52"/>
  <sheetViews>
    <sheetView topLeftCell="A2428" workbookViewId="0">
      <selection activeCell="A2440" sqref="A2440"/>
    </sheetView>
  </sheetViews>
  <sheetFormatPr defaultRowHeight="15" x14ac:dyDescent="0.25"/>
  <cols>
    <col min="1" max="1" width="6.7109375" customWidth="1"/>
    <col min="2" max="2" width="27.7109375" customWidth="1"/>
    <col min="3" max="3" width="17.140625" customWidth="1"/>
    <col min="4" max="4" width="21.140625" customWidth="1"/>
    <col min="5" max="5" width="14.5703125" customWidth="1"/>
    <col min="6" max="6" width="15.42578125" customWidth="1"/>
    <col min="7" max="7" width="22.28515625" customWidth="1"/>
    <col min="8" max="8" width="22.85546875" customWidth="1"/>
  </cols>
  <sheetData>
    <row r="1" spans="1:8" x14ac:dyDescent="0.25">
      <c r="A1" s="17"/>
      <c r="B1" s="854" t="s">
        <v>62</v>
      </c>
      <c r="C1" s="854"/>
      <c r="D1" s="854"/>
      <c r="E1" s="854"/>
      <c r="F1" s="854"/>
      <c r="G1" s="854"/>
      <c r="H1" s="854"/>
    </row>
    <row r="2" spans="1:8" ht="127.5" x14ac:dyDescent="0.25">
      <c r="A2" s="13" t="s">
        <v>31</v>
      </c>
      <c r="B2" s="6" t="s">
        <v>9</v>
      </c>
      <c r="C2" s="6" t="s">
        <v>28</v>
      </c>
      <c r="D2" s="6" t="s">
        <v>29</v>
      </c>
      <c r="E2" s="6" t="s">
        <v>20</v>
      </c>
      <c r="F2" s="6" t="s">
        <v>10</v>
      </c>
      <c r="G2" s="6" t="s">
        <v>57</v>
      </c>
      <c r="H2" s="6" t="s">
        <v>51</v>
      </c>
    </row>
    <row r="3" spans="1:8" x14ac:dyDescent="0.25">
      <c r="A3" s="12">
        <v>1</v>
      </c>
      <c r="B3" s="12">
        <v>2</v>
      </c>
      <c r="C3" s="23">
        <v>3</v>
      </c>
      <c r="D3" s="23">
        <v>4</v>
      </c>
      <c r="E3" s="12">
        <v>5</v>
      </c>
      <c r="F3" s="12">
        <v>6</v>
      </c>
      <c r="G3" s="12">
        <v>7</v>
      </c>
      <c r="H3" s="12">
        <v>8</v>
      </c>
    </row>
    <row r="4" spans="1:8" x14ac:dyDescent="0.25">
      <c r="A4" s="855" t="s">
        <v>1823</v>
      </c>
      <c r="B4" s="855"/>
      <c r="C4" s="855"/>
      <c r="D4" s="855"/>
      <c r="E4" s="855"/>
      <c r="F4" s="855"/>
      <c r="G4" s="855"/>
      <c r="H4" s="855"/>
    </row>
    <row r="5" spans="1:8" ht="39" x14ac:dyDescent="0.25">
      <c r="A5" s="16">
        <v>1</v>
      </c>
      <c r="B5" s="222" t="s">
        <v>1940</v>
      </c>
      <c r="C5" s="223">
        <v>8790</v>
      </c>
      <c r="D5" s="223">
        <v>8790</v>
      </c>
      <c r="E5" s="224" t="s">
        <v>1941</v>
      </c>
      <c r="F5" s="16"/>
      <c r="G5" s="11" t="s">
        <v>73</v>
      </c>
      <c r="H5" s="16" t="s">
        <v>74</v>
      </c>
    </row>
    <row r="6" spans="1:8" x14ac:dyDescent="0.25">
      <c r="A6" s="16">
        <v>2</v>
      </c>
      <c r="B6" s="222" t="s">
        <v>1942</v>
      </c>
      <c r="C6" s="223">
        <v>29500</v>
      </c>
      <c r="D6" s="223">
        <v>29500</v>
      </c>
      <c r="E6" s="224" t="s">
        <v>1943</v>
      </c>
      <c r="F6" s="16"/>
      <c r="G6" s="213" t="s">
        <v>80</v>
      </c>
      <c r="H6" s="16" t="s">
        <v>74</v>
      </c>
    </row>
    <row r="7" spans="1:8" x14ac:dyDescent="0.25">
      <c r="A7" s="16">
        <v>3</v>
      </c>
      <c r="B7" s="222" t="s">
        <v>1946</v>
      </c>
      <c r="C7" s="223">
        <v>27299</v>
      </c>
      <c r="D7" s="223">
        <v>19499.400000000001</v>
      </c>
      <c r="E7" s="224" t="s">
        <v>1947</v>
      </c>
      <c r="F7" s="16"/>
      <c r="G7" s="213" t="s">
        <v>80</v>
      </c>
      <c r="H7" s="16" t="s">
        <v>74</v>
      </c>
    </row>
    <row r="8" spans="1:8" x14ac:dyDescent="0.25">
      <c r="A8" s="16">
        <v>4</v>
      </c>
      <c r="B8" s="222" t="s">
        <v>1948</v>
      </c>
      <c r="C8" s="223">
        <v>307000</v>
      </c>
      <c r="D8" s="223">
        <v>92100.24</v>
      </c>
      <c r="E8" s="224" t="s">
        <v>1949</v>
      </c>
      <c r="F8" s="16"/>
      <c r="G8" s="213" t="s">
        <v>80</v>
      </c>
      <c r="H8" s="16" t="s">
        <v>74</v>
      </c>
    </row>
    <row r="9" spans="1:8" ht="25.5" x14ac:dyDescent="0.25">
      <c r="A9" s="16">
        <v>5</v>
      </c>
      <c r="B9" s="222" t="s">
        <v>1959</v>
      </c>
      <c r="C9" s="223">
        <v>32630</v>
      </c>
      <c r="D9" s="223">
        <v>32630</v>
      </c>
      <c r="E9" s="224" t="s">
        <v>1960</v>
      </c>
      <c r="F9" s="16"/>
      <c r="G9" s="213" t="s">
        <v>80</v>
      </c>
      <c r="H9" s="16" t="s">
        <v>74</v>
      </c>
    </row>
    <row r="10" spans="1:8" x14ac:dyDescent="0.25">
      <c r="A10" s="16">
        <v>6</v>
      </c>
      <c r="B10" s="222" t="s">
        <v>1961</v>
      </c>
      <c r="C10" s="223">
        <v>11934</v>
      </c>
      <c r="D10" s="223">
        <v>11934</v>
      </c>
      <c r="E10" s="224" t="s">
        <v>1962</v>
      </c>
      <c r="F10" s="16"/>
      <c r="G10" s="213" t="s">
        <v>80</v>
      </c>
      <c r="H10" s="16" t="s">
        <v>74</v>
      </c>
    </row>
    <row r="11" spans="1:8" x14ac:dyDescent="0.25">
      <c r="A11" s="16">
        <v>7</v>
      </c>
      <c r="B11" s="222" t="s">
        <v>1963</v>
      </c>
      <c r="C11" s="223">
        <v>7900</v>
      </c>
      <c r="D11" s="223">
        <v>7900</v>
      </c>
      <c r="E11" s="224" t="s">
        <v>1964</v>
      </c>
      <c r="F11" s="16"/>
      <c r="G11" s="213" t="s">
        <v>80</v>
      </c>
      <c r="H11" s="16" t="s">
        <v>74</v>
      </c>
    </row>
    <row r="12" spans="1:8" ht="14.25" customHeight="1" x14ac:dyDescent="0.25">
      <c r="A12" s="16">
        <v>8</v>
      </c>
      <c r="B12" s="222" t="s">
        <v>1965</v>
      </c>
      <c r="C12" s="223">
        <v>5600</v>
      </c>
      <c r="D12" s="223">
        <v>5600</v>
      </c>
      <c r="E12" s="224" t="s">
        <v>1966</v>
      </c>
      <c r="F12" s="16"/>
      <c r="G12" s="213" t="s">
        <v>80</v>
      </c>
      <c r="H12" s="16" t="s">
        <v>74</v>
      </c>
    </row>
    <row r="13" spans="1:8" x14ac:dyDescent="0.25">
      <c r="A13" s="16">
        <v>9</v>
      </c>
      <c r="B13" s="222" t="s">
        <v>1967</v>
      </c>
      <c r="C13" s="223">
        <v>7290</v>
      </c>
      <c r="D13" s="223">
        <v>7290</v>
      </c>
      <c r="E13" s="224" t="s">
        <v>1968</v>
      </c>
      <c r="F13" s="16"/>
      <c r="G13" s="213" t="s">
        <v>80</v>
      </c>
      <c r="H13" s="16" t="s">
        <v>74</v>
      </c>
    </row>
    <row r="14" spans="1:8" x14ac:dyDescent="0.25">
      <c r="A14" s="16">
        <v>10</v>
      </c>
      <c r="B14" s="222" t="s">
        <v>1975</v>
      </c>
      <c r="C14" s="223">
        <v>8883</v>
      </c>
      <c r="D14" s="223">
        <v>8883</v>
      </c>
      <c r="E14" s="224" t="s">
        <v>1976</v>
      </c>
      <c r="F14" s="16"/>
      <c r="G14" s="213" t="s">
        <v>80</v>
      </c>
      <c r="H14" s="16" t="s">
        <v>74</v>
      </c>
    </row>
    <row r="15" spans="1:8" x14ac:dyDescent="0.25">
      <c r="A15" s="16">
        <v>11</v>
      </c>
      <c r="B15" s="222" t="s">
        <v>1985</v>
      </c>
      <c r="C15" s="223">
        <v>5140.8</v>
      </c>
      <c r="D15" s="223">
        <v>5140.8</v>
      </c>
      <c r="E15" s="224" t="s">
        <v>1986</v>
      </c>
      <c r="F15" s="16"/>
      <c r="G15" s="213" t="s">
        <v>80</v>
      </c>
      <c r="H15" s="16" t="s">
        <v>74</v>
      </c>
    </row>
    <row r="16" spans="1:8" x14ac:dyDescent="0.25">
      <c r="A16" s="16">
        <v>12</v>
      </c>
      <c r="B16" s="222" t="s">
        <v>1985</v>
      </c>
      <c r="C16" s="223">
        <v>5140.8</v>
      </c>
      <c r="D16" s="223">
        <v>5140.8</v>
      </c>
      <c r="E16" s="224" t="s">
        <v>1986</v>
      </c>
      <c r="F16" s="16"/>
      <c r="G16" s="213" t="s">
        <v>80</v>
      </c>
      <c r="H16" s="16" t="s">
        <v>74</v>
      </c>
    </row>
    <row r="17" spans="1:8" x14ac:dyDescent="0.25">
      <c r="A17" s="16">
        <v>13</v>
      </c>
      <c r="B17" s="222" t="s">
        <v>1985</v>
      </c>
      <c r="C17" s="223">
        <v>5140.8</v>
      </c>
      <c r="D17" s="223">
        <v>5140.8</v>
      </c>
      <c r="E17" s="224" t="s">
        <v>1986</v>
      </c>
      <c r="F17" s="16"/>
      <c r="G17" s="213" t="s">
        <v>80</v>
      </c>
      <c r="H17" s="16" t="s">
        <v>74</v>
      </c>
    </row>
    <row r="18" spans="1:8" x14ac:dyDescent="0.25">
      <c r="A18" s="16">
        <v>14</v>
      </c>
      <c r="B18" s="222" t="s">
        <v>1987</v>
      </c>
      <c r="C18" s="223">
        <v>13837.32</v>
      </c>
      <c r="D18" s="223">
        <v>13837.32</v>
      </c>
      <c r="E18" s="224" t="s">
        <v>1988</v>
      </c>
      <c r="F18" s="16"/>
      <c r="G18" s="213" t="s">
        <v>80</v>
      </c>
      <c r="H18" s="16" t="s">
        <v>74</v>
      </c>
    </row>
    <row r="19" spans="1:8" x14ac:dyDescent="0.25">
      <c r="A19" s="16">
        <v>15</v>
      </c>
      <c r="B19" s="222" t="s">
        <v>1989</v>
      </c>
      <c r="C19" s="223">
        <v>6951.98</v>
      </c>
      <c r="D19" s="223">
        <v>6951.98</v>
      </c>
      <c r="E19" s="224" t="s">
        <v>1990</v>
      </c>
      <c r="F19" s="16"/>
      <c r="G19" s="213" t="s">
        <v>80</v>
      </c>
      <c r="H19" s="16" t="s">
        <v>74</v>
      </c>
    </row>
    <row r="20" spans="1:8" x14ac:dyDescent="0.25">
      <c r="A20" s="16">
        <v>16</v>
      </c>
      <c r="B20" s="222" t="s">
        <v>1995</v>
      </c>
      <c r="C20" s="223">
        <v>11000</v>
      </c>
      <c r="D20" s="223">
        <v>11000</v>
      </c>
      <c r="E20" s="224" t="s">
        <v>1996</v>
      </c>
      <c r="F20" s="16"/>
      <c r="G20" s="213" t="s">
        <v>80</v>
      </c>
      <c r="H20" s="16" t="s">
        <v>74</v>
      </c>
    </row>
    <row r="21" spans="1:8" x14ac:dyDescent="0.25">
      <c r="A21" s="16">
        <v>17</v>
      </c>
      <c r="B21" s="222" t="s">
        <v>1997</v>
      </c>
      <c r="C21" s="223">
        <v>13000</v>
      </c>
      <c r="D21" s="223">
        <v>13000</v>
      </c>
      <c r="E21" s="224" t="s">
        <v>1996</v>
      </c>
      <c r="F21" s="16"/>
      <c r="G21" s="213" t="s">
        <v>80</v>
      </c>
      <c r="H21" s="16" t="s">
        <v>74</v>
      </c>
    </row>
    <row r="22" spans="1:8" ht="25.5" x14ac:dyDescent="0.25">
      <c r="A22" s="16">
        <v>18</v>
      </c>
      <c r="B22" s="222" t="s">
        <v>1998</v>
      </c>
      <c r="C22" s="223">
        <v>41580</v>
      </c>
      <c r="D22" s="223">
        <v>33660</v>
      </c>
      <c r="E22" s="224" t="s">
        <v>1999</v>
      </c>
      <c r="F22" s="16"/>
      <c r="G22" s="213" t="s">
        <v>80</v>
      </c>
      <c r="H22" s="16" t="s">
        <v>74</v>
      </c>
    </row>
    <row r="23" spans="1:8" x14ac:dyDescent="0.25">
      <c r="A23" s="16">
        <v>19</v>
      </c>
      <c r="B23" s="222" t="s">
        <v>2000</v>
      </c>
      <c r="C23" s="223">
        <v>75848</v>
      </c>
      <c r="D23" s="223">
        <v>75848</v>
      </c>
      <c r="E23" s="224" t="s">
        <v>2001</v>
      </c>
      <c r="F23" s="16"/>
      <c r="G23" s="213" t="s">
        <v>80</v>
      </c>
      <c r="H23" s="16" t="s">
        <v>74</v>
      </c>
    </row>
    <row r="24" spans="1:8" x14ac:dyDescent="0.25">
      <c r="A24" s="16">
        <v>20</v>
      </c>
      <c r="B24" s="222" t="s">
        <v>2002</v>
      </c>
      <c r="C24" s="223">
        <v>15000</v>
      </c>
      <c r="D24" s="223">
        <v>15000</v>
      </c>
      <c r="E24" s="224" t="s">
        <v>1996</v>
      </c>
      <c r="F24" s="16"/>
      <c r="G24" s="213" t="s">
        <v>80</v>
      </c>
      <c r="H24" s="16" t="s">
        <v>74</v>
      </c>
    </row>
    <row r="25" spans="1:8" x14ac:dyDescent="0.25">
      <c r="A25" s="16">
        <v>21</v>
      </c>
      <c r="B25" s="222" t="s">
        <v>2002</v>
      </c>
      <c r="C25" s="223">
        <v>15000</v>
      </c>
      <c r="D25" s="223">
        <v>15000</v>
      </c>
      <c r="E25" s="224" t="s">
        <v>1996</v>
      </c>
      <c r="F25" s="16"/>
      <c r="G25" s="213" t="s">
        <v>80</v>
      </c>
      <c r="H25" s="16" t="s">
        <v>74</v>
      </c>
    </row>
    <row r="26" spans="1:8" x14ac:dyDescent="0.25">
      <c r="A26" s="16">
        <v>22</v>
      </c>
      <c r="B26" s="222" t="s">
        <v>2006</v>
      </c>
      <c r="C26" s="223">
        <v>20520</v>
      </c>
      <c r="D26" s="223">
        <v>16611.72</v>
      </c>
      <c r="E26" s="224" t="s">
        <v>1999</v>
      </c>
      <c r="F26" s="16"/>
      <c r="G26" s="213" t="s">
        <v>80</v>
      </c>
      <c r="H26" s="16" t="s">
        <v>74</v>
      </c>
    </row>
    <row r="27" spans="1:8" x14ac:dyDescent="0.25">
      <c r="A27" s="16">
        <v>23</v>
      </c>
      <c r="B27" s="222" t="s">
        <v>2007</v>
      </c>
      <c r="C27" s="223">
        <v>19600</v>
      </c>
      <c r="D27" s="223">
        <v>19600</v>
      </c>
      <c r="E27" s="224" t="s">
        <v>2008</v>
      </c>
      <c r="F27" s="16"/>
      <c r="G27" s="213" t="s">
        <v>80</v>
      </c>
      <c r="H27" s="16" t="s">
        <v>74</v>
      </c>
    </row>
    <row r="28" spans="1:8" x14ac:dyDescent="0.25">
      <c r="A28" s="16">
        <v>24</v>
      </c>
      <c r="B28" s="222" t="s">
        <v>2009</v>
      </c>
      <c r="C28" s="223">
        <v>5928</v>
      </c>
      <c r="D28" s="223">
        <v>5928</v>
      </c>
      <c r="E28" s="224" t="s">
        <v>1999</v>
      </c>
      <c r="F28" s="16"/>
      <c r="G28" s="213" t="s">
        <v>80</v>
      </c>
      <c r="H28" s="16" t="s">
        <v>74</v>
      </c>
    </row>
    <row r="29" spans="1:8" x14ac:dyDescent="0.25">
      <c r="A29" s="16">
        <v>25</v>
      </c>
      <c r="B29" s="222" t="s">
        <v>2010</v>
      </c>
      <c r="C29" s="223">
        <v>9630</v>
      </c>
      <c r="D29" s="223">
        <v>9630</v>
      </c>
      <c r="E29" s="224" t="s">
        <v>2011</v>
      </c>
      <c r="F29" s="16"/>
      <c r="G29" s="213" t="s">
        <v>80</v>
      </c>
      <c r="H29" s="16" t="s">
        <v>74</v>
      </c>
    </row>
    <row r="30" spans="1:8" x14ac:dyDescent="0.25">
      <c r="A30" s="16">
        <v>26</v>
      </c>
      <c r="B30" s="222" t="s">
        <v>2012</v>
      </c>
      <c r="C30" s="223">
        <v>9832.7999999999993</v>
      </c>
      <c r="D30" s="223">
        <v>9832.7999999999993</v>
      </c>
      <c r="E30" s="224" t="s">
        <v>2013</v>
      </c>
      <c r="F30" s="16"/>
      <c r="G30" s="213" t="s">
        <v>80</v>
      </c>
      <c r="H30" s="16" t="s">
        <v>74</v>
      </c>
    </row>
    <row r="31" spans="1:8" x14ac:dyDescent="0.25">
      <c r="A31" s="16">
        <v>27</v>
      </c>
      <c r="B31" s="222" t="s">
        <v>2014</v>
      </c>
      <c r="C31" s="223">
        <v>11000</v>
      </c>
      <c r="D31" s="223">
        <v>11000</v>
      </c>
      <c r="E31" s="224" t="s">
        <v>2015</v>
      </c>
      <c r="F31" s="16"/>
      <c r="G31" s="213" t="s">
        <v>80</v>
      </c>
      <c r="H31" s="16" t="s">
        <v>74</v>
      </c>
    </row>
    <row r="32" spans="1:8" x14ac:dyDescent="0.25">
      <c r="A32" s="16">
        <v>28</v>
      </c>
      <c r="B32" s="222" t="s">
        <v>2016</v>
      </c>
      <c r="C32" s="223">
        <v>11107.8</v>
      </c>
      <c r="D32" s="223">
        <v>11107.8</v>
      </c>
      <c r="E32" s="224" t="s">
        <v>2017</v>
      </c>
      <c r="F32" s="16"/>
      <c r="G32" s="213" t="s">
        <v>80</v>
      </c>
      <c r="H32" s="16" t="s">
        <v>74</v>
      </c>
    </row>
    <row r="33" spans="1:8" x14ac:dyDescent="0.25">
      <c r="A33" s="16">
        <v>29</v>
      </c>
      <c r="B33" s="222" t="s">
        <v>2016</v>
      </c>
      <c r="C33" s="223">
        <v>11107.8</v>
      </c>
      <c r="D33" s="223">
        <v>11107.8</v>
      </c>
      <c r="E33" s="224" t="s">
        <v>2017</v>
      </c>
      <c r="F33" s="16"/>
      <c r="G33" s="213" t="s">
        <v>80</v>
      </c>
      <c r="H33" s="16" t="s">
        <v>74</v>
      </c>
    </row>
    <row r="34" spans="1:8" x14ac:dyDescent="0.25">
      <c r="A34" s="16">
        <v>30</v>
      </c>
      <c r="B34" s="222" t="s">
        <v>2018</v>
      </c>
      <c r="C34" s="223">
        <v>10755.64</v>
      </c>
      <c r="D34" s="223">
        <v>10755.64</v>
      </c>
      <c r="E34" s="224" t="s">
        <v>2019</v>
      </c>
      <c r="F34" s="16"/>
      <c r="G34" s="213" t="s">
        <v>80</v>
      </c>
      <c r="H34" s="16" t="s">
        <v>74</v>
      </c>
    </row>
    <row r="35" spans="1:8" x14ac:dyDescent="0.25">
      <c r="A35" s="16">
        <v>31</v>
      </c>
      <c r="B35" s="222" t="s">
        <v>2020</v>
      </c>
      <c r="C35" s="223">
        <v>5671.2</v>
      </c>
      <c r="D35" s="223">
        <v>5671.2</v>
      </c>
      <c r="E35" s="224" t="s">
        <v>2013</v>
      </c>
      <c r="F35" s="16"/>
      <c r="G35" s="213" t="s">
        <v>80</v>
      </c>
      <c r="H35" s="16" t="s">
        <v>74</v>
      </c>
    </row>
    <row r="36" spans="1:8" x14ac:dyDescent="0.25">
      <c r="A36" s="16">
        <v>32</v>
      </c>
      <c r="B36" s="222" t="s">
        <v>2021</v>
      </c>
      <c r="C36" s="223">
        <v>8162.4</v>
      </c>
      <c r="D36" s="223">
        <v>8162.4</v>
      </c>
      <c r="E36" s="224" t="s">
        <v>1986</v>
      </c>
      <c r="F36" s="16"/>
      <c r="G36" s="213" t="s">
        <v>80</v>
      </c>
      <c r="H36" s="16" t="s">
        <v>74</v>
      </c>
    </row>
    <row r="37" spans="1:8" x14ac:dyDescent="0.25">
      <c r="A37" s="16">
        <v>33</v>
      </c>
      <c r="B37" s="222" t="s">
        <v>2022</v>
      </c>
      <c r="C37" s="223">
        <v>10098</v>
      </c>
      <c r="D37" s="223">
        <v>10098</v>
      </c>
      <c r="E37" s="224" t="s">
        <v>2013</v>
      </c>
      <c r="F37" s="16"/>
      <c r="G37" s="213" t="s">
        <v>80</v>
      </c>
      <c r="H37" s="16" t="s">
        <v>74</v>
      </c>
    </row>
    <row r="38" spans="1:8" x14ac:dyDescent="0.25">
      <c r="A38" s="16">
        <v>34</v>
      </c>
      <c r="B38" s="222" t="s">
        <v>2023</v>
      </c>
      <c r="C38" s="223">
        <v>28968</v>
      </c>
      <c r="D38" s="223">
        <v>28968</v>
      </c>
      <c r="E38" s="224" t="s">
        <v>2013</v>
      </c>
      <c r="F38" s="16"/>
      <c r="G38" s="213" t="s">
        <v>80</v>
      </c>
      <c r="H38" s="16" t="s">
        <v>74</v>
      </c>
    </row>
    <row r="39" spans="1:8" x14ac:dyDescent="0.25">
      <c r="A39" s="16">
        <v>35</v>
      </c>
      <c r="B39" s="222" t="s">
        <v>2021</v>
      </c>
      <c r="C39" s="223">
        <v>5800</v>
      </c>
      <c r="D39" s="223">
        <v>5800</v>
      </c>
      <c r="E39" s="224" t="s">
        <v>2024</v>
      </c>
      <c r="F39" s="16"/>
      <c r="G39" s="213" t="s">
        <v>80</v>
      </c>
      <c r="H39" s="16" t="s">
        <v>74</v>
      </c>
    </row>
    <row r="40" spans="1:8" x14ac:dyDescent="0.25">
      <c r="A40" s="16">
        <v>36</v>
      </c>
      <c r="B40" s="222" t="s">
        <v>2021</v>
      </c>
      <c r="C40" s="223">
        <v>6800</v>
      </c>
      <c r="D40" s="223">
        <v>6800</v>
      </c>
      <c r="E40" s="224" t="s">
        <v>2025</v>
      </c>
      <c r="F40" s="16"/>
      <c r="G40" s="213" t="s">
        <v>80</v>
      </c>
      <c r="H40" s="16" t="s">
        <v>74</v>
      </c>
    </row>
    <row r="41" spans="1:8" ht="25.5" x14ac:dyDescent="0.25">
      <c r="A41" s="16">
        <v>37</v>
      </c>
      <c r="B41" s="222" t="s">
        <v>2026</v>
      </c>
      <c r="C41" s="223">
        <v>11329.2</v>
      </c>
      <c r="D41" s="223">
        <v>11329.2</v>
      </c>
      <c r="E41" s="224" t="s">
        <v>2013</v>
      </c>
      <c r="F41" s="16"/>
      <c r="G41" s="213" t="s">
        <v>80</v>
      </c>
      <c r="H41" s="16" t="s">
        <v>74</v>
      </c>
    </row>
    <row r="42" spans="1:8" x14ac:dyDescent="0.25">
      <c r="A42" s="16">
        <v>38</v>
      </c>
      <c r="B42" s="222" t="s">
        <v>2027</v>
      </c>
      <c r="C42" s="223">
        <v>5112</v>
      </c>
      <c r="D42" s="223">
        <v>5112</v>
      </c>
      <c r="E42" s="224" t="s">
        <v>2028</v>
      </c>
      <c r="F42" s="16"/>
      <c r="G42" s="213" t="s">
        <v>80</v>
      </c>
      <c r="H42" s="16" t="s">
        <v>74</v>
      </c>
    </row>
    <row r="43" spans="1:8" ht="25.5" x14ac:dyDescent="0.25">
      <c r="A43" s="16">
        <v>39</v>
      </c>
      <c r="B43" s="222" t="s">
        <v>2029</v>
      </c>
      <c r="C43" s="223">
        <v>5300</v>
      </c>
      <c r="D43" s="223">
        <v>5300</v>
      </c>
      <c r="E43" s="224" t="s">
        <v>2030</v>
      </c>
      <c r="F43" s="16"/>
      <c r="G43" s="213" t="s">
        <v>80</v>
      </c>
      <c r="H43" s="16" t="s">
        <v>74</v>
      </c>
    </row>
    <row r="44" spans="1:8" x14ac:dyDescent="0.25">
      <c r="A44" s="16">
        <v>40</v>
      </c>
      <c r="B44" s="222" t="s">
        <v>2031</v>
      </c>
      <c r="C44" s="223">
        <v>20400</v>
      </c>
      <c r="D44" s="223">
        <v>20400</v>
      </c>
      <c r="E44" s="224" t="s">
        <v>1962</v>
      </c>
      <c r="F44" s="16"/>
      <c r="G44" s="213" t="s">
        <v>80</v>
      </c>
      <c r="H44" s="16" t="s">
        <v>74</v>
      </c>
    </row>
    <row r="45" spans="1:8" x14ac:dyDescent="0.25">
      <c r="A45" s="16">
        <v>41</v>
      </c>
      <c r="B45" s="222" t="s">
        <v>2032</v>
      </c>
      <c r="C45" s="223">
        <v>5100</v>
      </c>
      <c r="D45" s="223">
        <v>5100</v>
      </c>
      <c r="E45" s="224" t="s">
        <v>1962</v>
      </c>
      <c r="F45" s="16"/>
      <c r="G45" s="213" t="s">
        <v>80</v>
      </c>
      <c r="H45" s="16" t="s">
        <v>74</v>
      </c>
    </row>
    <row r="46" spans="1:8" x14ac:dyDescent="0.25">
      <c r="A46" s="16">
        <v>42</v>
      </c>
      <c r="B46" s="222" t="s">
        <v>2033</v>
      </c>
      <c r="C46" s="223">
        <v>8079.42</v>
      </c>
      <c r="D46" s="223">
        <v>8079.42</v>
      </c>
      <c r="E46" s="224" t="s">
        <v>2034</v>
      </c>
      <c r="F46" s="16"/>
      <c r="G46" s="213" t="s">
        <v>80</v>
      </c>
      <c r="H46" s="16" t="s">
        <v>74</v>
      </c>
    </row>
    <row r="47" spans="1:8" x14ac:dyDescent="0.25">
      <c r="A47" s="16">
        <v>43</v>
      </c>
      <c r="B47" s="222" t="s">
        <v>2035</v>
      </c>
      <c r="C47" s="223">
        <v>43780</v>
      </c>
      <c r="D47" s="223">
        <v>35962.11</v>
      </c>
      <c r="E47" s="224" t="s">
        <v>2036</v>
      </c>
      <c r="F47" s="16"/>
      <c r="G47" s="213" t="s">
        <v>80</v>
      </c>
      <c r="H47" s="16" t="s">
        <v>74</v>
      </c>
    </row>
    <row r="48" spans="1:8" x14ac:dyDescent="0.25">
      <c r="A48" s="16">
        <v>44</v>
      </c>
      <c r="B48" s="222" t="s">
        <v>2037</v>
      </c>
      <c r="C48" s="223">
        <v>6402.54</v>
      </c>
      <c r="D48" s="223">
        <v>6402.54</v>
      </c>
      <c r="E48" s="224" t="s">
        <v>2038</v>
      </c>
      <c r="F48" s="16"/>
      <c r="G48" s="213" t="s">
        <v>80</v>
      </c>
      <c r="H48" s="16" t="s">
        <v>74</v>
      </c>
    </row>
    <row r="49" spans="1:8" x14ac:dyDescent="0.25">
      <c r="A49" s="16">
        <v>45</v>
      </c>
      <c r="B49" s="222" t="s">
        <v>2039</v>
      </c>
      <c r="C49" s="223">
        <v>11302.5</v>
      </c>
      <c r="D49" s="223">
        <v>11302.5</v>
      </c>
      <c r="E49" s="224" t="s">
        <v>2040</v>
      </c>
      <c r="F49" s="16"/>
      <c r="G49" s="213" t="s">
        <v>80</v>
      </c>
      <c r="H49" s="16" t="s">
        <v>74</v>
      </c>
    </row>
    <row r="50" spans="1:8" x14ac:dyDescent="0.25">
      <c r="A50" s="16">
        <v>46</v>
      </c>
      <c r="B50" s="222" t="s">
        <v>2041</v>
      </c>
      <c r="C50" s="223">
        <v>24390</v>
      </c>
      <c r="D50" s="223">
        <v>19744.48</v>
      </c>
      <c r="E50" s="224" t="s">
        <v>2042</v>
      </c>
      <c r="F50" s="16"/>
      <c r="G50" s="213" t="s">
        <v>80</v>
      </c>
      <c r="H50" s="16" t="s">
        <v>74</v>
      </c>
    </row>
    <row r="51" spans="1:8" x14ac:dyDescent="0.25">
      <c r="A51" s="16">
        <v>47</v>
      </c>
      <c r="B51" s="222" t="s">
        <v>2021</v>
      </c>
      <c r="C51" s="223">
        <v>5260</v>
      </c>
      <c r="D51" s="223">
        <v>5260</v>
      </c>
      <c r="E51" s="224" t="s">
        <v>2025</v>
      </c>
      <c r="F51" s="16"/>
      <c r="G51" s="213" t="s">
        <v>80</v>
      </c>
      <c r="H51" s="16" t="s">
        <v>74</v>
      </c>
    </row>
    <row r="52" spans="1:8" x14ac:dyDescent="0.25">
      <c r="A52" s="16">
        <v>48</v>
      </c>
      <c r="B52" s="222" t="s">
        <v>2043</v>
      </c>
      <c r="C52" s="223">
        <v>5480</v>
      </c>
      <c r="D52" s="223">
        <v>5480</v>
      </c>
      <c r="E52" s="224" t="s">
        <v>2042</v>
      </c>
      <c r="F52" s="16"/>
      <c r="G52" s="213" t="s">
        <v>80</v>
      </c>
      <c r="H52" s="16" t="s">
        <v>74</v>
      </c>
    </row>
    <row r="53" spans="1:8" x14ac:dyDescent="0.25">
      <c r="A53" s="16">
        <v>49</v>
      </c>
      <c r="B53" s="222" t="s">
        <v>2021</v>
      </c>
      <c r="C53" s="223">
        <v>5260</v>
      </c>
      <c r="D53" s="223">
        <v>5260</v>
      </c>
      <c r="E53" s="224" t="s">
        <v>2025</v>
      </c>
      <c r="F53" s="16"/>
      <c r="G53" s="213" t="s">
        <v>80</v>
      </c>
      <c r="H53" s="16" t="s">
        <v>74</v>
      </c>
    </row>
    <row r="54" spans="1:8" x14ac:dyDescent="0.25">
      <c r="A54" s="16">
        <v>50</v>
      </c>
      <c r="B54" s="222" t="s">
        <v>2021</v>
      </c>
      <c r="C54" s="223">
        <v>5260</v>
      </c>
      <c r="D54" s="223">
        <v>5260</v>
      </c>
      <c r="E54" s="224" t="s">
        <v>2025</v>
      </c>
      <c r="F54" s="16"/>
      <c r="G54" s="213" t="s">
        <v>80</v>
      </c>
      <c r="H54" s="16" t="s">
        <v>74</v>
      </c>
    </row>
    <row r="55" spans="1:8" x14ac:dyDescent="0.25">
      <c r="A55" s="16">
        <v>51</v>
      </c>
      <c r="B55" s="222" t="s">
        <v>2044</v>
      </c>
      <c r="C55" s="223">
        <v>5630</v>
      </c>
      <c r="D55" s="223">
        <v>5630</v>
      </c>
      <c r="E55" s="224" t="s">
        <v>2045</v>
      </c>
      <c r="F55" s="16"/>
      <c r="G55" s="213" t="s">
        <v>80</v>
      </c>
      <c r="H55" s="16" t="s">
        <v>74</v>
      </c>
    </row>
    <row r="56" spans="1:8" x14ac:dyDescent="0.25">
      <c r="A56" s="16">
        <v>52</v>
      </c>
      <c r="B56" s="222" t="s">
        <v>2021</v>
      </c>
      <c r="C56" s="223">
        <v>5260</v>
      </c>
      <c r="D56" s="223">
        <v>5260</v>
      </c>
      <c r="E56" s="224" t="s">
        <v>2046</v>
      </c>
      <c r="F56" s="16"/>
      <c r="G56" s="213" t="s">
        <v>80</v>
      </c>
      <c r="H56" s="16" t="s">
        <v>74</v>
      </c>
    </row>
    <row r="57" spans="1:8" x14ac:dyDescent="0.25">
      <c r="A57" s="16">
        <v>53</v>
      </c>
      <c r="B57" s="222" t="s">
        <v>2021</v>
      </c>
      <c r="C57" s="223">
        <v>5260</v>
      </c>
      <c r="D57" s="223">
        <v>5260</v>
      </c>
      <c r="E57" s="224" t="s">
        <v>2025</v>
      </c>
      <c r="F57" s="16"/>
      <c r="G57" s="213" t="s">
        <v>80</v>
      </c>
      <c r="H57" s="16" t="s">
        <v>74</v>
      </c>
    </row>
    <row r="58" spans="1:8" ht="25.5" x14ac:dyDescent="0.25">
      <c r="A58" s="16">
        <v>54</v>
      </c>
      <c r="B58" s="222" t="s">
        <v>2047</v>
      </c>
      <c r="C58" s="223">
        <v>34530</v>
      </c>
      <c r="D58" s="223">
        <v>34530</v>
      </c>
      <c r="E58" s="224" t="s">
        <v>2048</v>
      </c>
      <c r="F58" s="16"/>
      <c r="G58" s="213" t="s">
        <v>80</v>
      </c>
      <c r="H58" s="16" t="s">
        <v>74</v>
      </c>
    </row>
    <row r="59" spans="1:8" ht="25.5" x14ac:dyDescent="0.25">
      <c r="A59" s="16">
        <v>55</v>
      </c>
      <c r="B59" s="222" t="s">
        <v>2049</v>
      </c>
      <c r="C59" s="223">
        <v>16750</v>
      </c>
      <c r="D59" s="223">
        <v>16750</v>
      </c>
      <c r="E59" s="224" t="s">
        <v>2050</v>
      </c>
      <c r="F59" s="16"/>
      <c r="G59" s="213" t="s">
        <v>80</v>
      </c>
      <c r="H59" s="16" t="s">
        <v>74</v>
      </c>
    </row>
    <row r="60" spans="1:8" x14ac:dyDescent="0.25">
      <c r="A60" s="16">
        <v>56</v>
      </c>
      <c r="B60" s="222" t="s">
        <v>2051</v>
      </c>
      <c r="C60" s="223">
        <v>16320</v>
      </c>
      <c r="D60" s="223">
        <v>16320</v>
      </c>
      <c r="E60" s="224" t="s">
        <v>1955</v>
      </c>
      <c r="F60" s="16"/>
      <c r="G60" s="213" t="s">
        <v>80</v>
      </c>
      <c r="H60" s="16" t="s">
        <v>74</v>
      </c>
    </row>
    <row r="61" spans="1:8" ht="25.5" x14ac:dyDescent="0.25">
      <c r="A61" s="16">
        <v>57</v>
      </c>
      <c r="B61" s="222" t="s">
        <v>2052</v>
      </c>
      <c r="C61" s="223">
        <v>11414.9</v>
      </c>
      <c r="D61" s="223">
        <v>11414.9</v>
      </c>
      <c r="E61" s="224" t="s">
        <v>2053</v>
      </c>
      <c r="F61" s="16"/>
      <c r="G61" s="213" t="s">
        <v>80</v>
      </c>
      <c r="H61" s="16" t="s">
        <v>74</v>
      </c>
    </row>
    <row r="62" spans="1:8" x14ac:dyDescent="0.25">
      <c r="A62" s="16">
        <v>58</v>
      </c>
      <c r="B62" s="222" t="s">
        <v>2021</v>
      </c>
      <c r="C62" s="223">
        <v>6700</v>
      </c>
      <c r="D62" s="223">
        <v>6700</v>
      </c>
      <c r="E62" s="224" t="s">
        <v>2054</v>
      </c>
      <c r="F62" s="16"/>
      <c r="G62" s="213" t="s">
        <v>80</v>
      </c>
      <c r="H62" s="16" t="s">
        <v>74</v>
      </c>
    </row>
    <row r="63" spans="1:8" x14ac:dyDescent="0.25">
      <c r="A63" s="16">
        <v>59</v>
      </c>
      <c r="B63" s="222" t="s">
        <v>2055</v>
      </c>
      <c r="C63" s="223">
        <v>7350</v>
      </c>
      <c r="D63" s="223">
        <v>7350</v>
      </c>
      <c r="E63" s="224" t="s">
        <v>2046</v>
      </c>
      <c r="F63" s="16"/>
      <c r="G63" s="213" t="s">
        <v>80</v>
      </c>
      <c r="H63" s="16" t="s">
        <v>74</v>
      </c>
    </row>
    <row r="64" spans="1:8" x14ac:dyDescent="0.25">
      <c r="A64" s="16">
        <v>60</v>
      </c>
      <c r="B64" s="222" t="s">
        <v>2056</v>
      </c>
      <c r="C64" s="223">
        <v>5538.6</v>
      </c>
      <c r="D64" s="223">
        <v>5538.6</v>
      </c>
      <c r="E64" s="224" t="s">
        <v>2057</v>
      </c>
      <c r="F64" s="16"/>
      <c r="G64" s="213" t="s">
        <v>80</v>
      </c>
      <c r="H64" s="16" t="s">
        <v>74</v>
      </c>
    </row>
    <row r="65" spans="1:8" x14ac:dyDescent="0.25">
      <c r="A65" s="16">
        <v>61</v>
      </c>
      <c r="B65" s="222" t="s">
        <v>2058</v>
      </c>
      <c r="C65" s="223">
        <v>5160</v>
      </c>
      <c r="D65" s="223">
        <v>5160</v>
      </c>
      <c r="E65" s="224" t="s">
        <v>2059</v>
      </c>
      <c r="F65" s="16"/>
      <c r="G65" s="213" t="s">
        <v>80</v>
      </c>
      <c r="H65" s="16" t="s">
        <v>74</v>
      </c>
    </row>
    <row r="66" spans="1:8" ht="25.5" x14ac:dyDescent="0.25">
      <c r="A66" s="16">
        <v>62</v>
      </c>
      <c r="B66" s="222" t="s">
        <v>2060</v>
      </c>
      <c r="C66" s="223">
        <v>5670</v>
      </c>
      <c r="D66" s="223">
        <v>5670</v>
      </c>
      <c r="E66" s="224" t="s">
        <v>2059</v>
      </c>
      <c r="F66" s="16"/>
      <c r="G66" s="213" t="s">
        <v>80</v>
      </c>
      <c r="H66" s="16" t="s">
        <v>74</v>
      </c>
    </row>
    <row r="67" spans="1:8" x14ac:dyDescent="0.25">
      <c r="A67" s="16">
        <v>63</v>
      </c>
      <c r="B67" s="222" t="s">
        <v>2061</v>
      </c>
      <c r="C67" s="223">
        <v>24990</v>
      </c>
      <c r="D67" s="223">
        <v>20230</v>
      </c>
      <c r="E67" s="224" t="s">
        <v>2042</v>
      </c>
      <c r="F67" s="16"/>
      <c r="G67" s="213" t="s">
        <v>80</v>
      </c>
      <c r="H67" s="16" t="s">
        <v>74</v>
      </c>
    </row>
    <row r="68" spans="1:8" x14ac:dyDescent="0.25">
      <c r="A68" s="16">
        <v>64</v>
      </c>
      <c r="B68" s="222" t="s">
        <v>2043</v>
      </c>
      <c r="C68" s="223">
        <v>6020</v>
      </c>
      <c r="D68" s="223">
        <v>6020</v>
      </c>
      <c r="E68" s="224" t="s">
        <v>2042</v>
      </c>
      <c r="F68" s="16"/>
      <c r="G68" s="213" t="s">
        <v>80</v>
      </c>
      <c r="H68" s="16" t="s">
        <v>74</v>
      </c>
    </row>
    <row r="69" spans="1:8" x14ac:dyDescent="0.25">
      <c r="A69" s="16">
        <v>65</v>
      </c>
      <c r="B69" s="222" t="s">
        <v>2021</v>
      </c>
      <c r="C69" s="223">
        <v>6750</v>
      </c>
      <c r="D69" s="223">
        <v>6750</v>
      </c>
      <c r="E69" s="224" t="s">
        <v>2025</v>
      </c>
      <c r="F69" s="16"/>
      <c r="G69" s="213" t="s">
        <v>80</v>
      </c>
      <c r="H69" s="16" t="s">
        <v>74</v>
      </c>
    </row>
    <row r="70" spans="1:8" x14ac:dyDescent="0.25">
      <c r="A70" s="16">
        <v>66</v>
      </c>
      <c r="B70" s="222" t="s">
        <v>2066</v>
      </c>
      <c r="C70" s="223">
        <v>5840</v>
      </c>
      <c r="D70" s="223">
        <v>5840</v>
      </c>
      <c r="E70" s="224" t="s">
        <v>2025</v>
      </c>
      <c r="F70" s="16"/>
      <c r="G70" s="213" t="s">
        <v>80</v>
      </c>
      <c r="H70" s="16" t="s">
        <v>74</v>
      </c>
    </row>
    <row r="71" spans="1:8" x14ac:dyDescent="0.25">
      <c r="A71" s="16">
        <v>67</v>
      </c>
      <c r="B71" s="222" t="s">
        <v>2067</v>
      </c>
      <c r="C71" s="223">
        <v>5730</v>
      </c>
      <c r="D71" s="223">
        <v>5730</v>
      </c>
      <c r="E71" s="224" t="s">
        <v>2042</v>
      </c>
      <c r="F71" s="16"/>
      <c r="G71" s="213" t="s">
        <v>80</v>
      </c>
      <c r="H71" s="16" t="s">
        <v>74</v>
      </c>
    </row>
    <row r="72" spans="1:8" x14ac:dyDescent="0.25">
      <c r="A72" s="16">
        <v>68</v>
      </c>
      <c r="B72" s="222" t="s">
        <v>2069</v>
      </c>
      <c r="C72" s="223">
        <v>16478</v>
      </c>
      <c r="D72" s="223">
        <v>16478</v>
      </c>
      <c r="E72" s="224" t="s">
        <v>2070</v>
      </c>
      <c r="F72" s="16"/>
      <c r="G72" s="213" t="s">
        <v>80</v>
      </c>
      <c r="H72" s="16" t="s">
        <v>74</v>
      </c>
    </row>
    <row r="73" spans="1:8" x14ac:dyDescent="0.25">
      <c r="A73" s="16">
        <v>69</v>
      </c>
      <c r="B73" s="222" t="s">
        <v>2071</v>
      </c>
      <c r="C73" s="223">
        <v>10542.72</v>
      </c>
      <c r="D73" s="223">
        <v>10542.72</v>
      </c>
      <c r="E73" s="224" t="s">
        <v>1986</v>
      </c>
      <c r="F73" s="16"/>
      <c r="G73" s="213" t="s">
        <v>80</v>
      </c>
      <c r="H73" s="16" t="s">
        <v>74</v>
      </c>
    </row>
    <row r="74" spans="1:8" x14ac:dyDescent="0.25">
      <c r="A74" s="16">
        <v>70</v>
      </c>
      <c r="B74" s="222" t="s">
        <v>2021</v>
      </c>
      <c r="C74" s="223">
        <v>11610</v>
      </c>
      <c r="D74" s="223">
        <v>11610</v>
      </c>
      <c r="E74" s="224" t="s">
        <v>2072</v>
      </c>
      <c r="F74" s="16"/>
      <c r="G74" s="213" t="s">
        <v>80</v>
      </c>
      <c r="H74" s="16" t="s">
        <v>74</v>
      </c>
    </row>
    <row r="75" spans="1:8" x14ac:dyDescent="0.25">
      <c r="A75" s="16">
        <v>71</v>
      </c>
      <c r="B75" s="222" t="s">
        <v>2021</v>
      </c>
      <c r="C75" s="223">
        <v>6580</v>
      </c>
      <c r="D75" s="223">
        <v>6580</v>
      </c>
      <c r="E75" s="224" t="s">
        <v>2072</v>
      </c>
      <c r="F75" s="16"/>
      <c r="G75" s="213" t="s">
        <v>80</v>
      </c>
      <c r="H75" s="16" t="s">
        <v>74</v>
      </c>
    </row>
    <row r="76" spans="1:8" x14ac:dyDescent="0.25">
      <c r="A76" s="16">
        <v>72</v>
      </c>
      <c r="B76" s="222" t="s">
        <v>2021</v>
      </c>
      <c r="C76" s="223">
        <v>6580</v>
      </c>
      <c r="D76" s="223">
        <v>6580</v>
      </c>
      <c r="E76" s="224" t="s">
        <v>2072</v>
      </c>
      <c r="F76" s="16"/>
      <c r="G76" s="213" t="s">
        <v>80</v>
      </c>
      <c r="H76" s="16" t="s">
        <v>74</v>
      </c>
    </row>
    <row r="77" spans="1:8" x14ac:dyDescent="0.25">
      <c r="A77" s="16">
        <v>73</v>
      </c>
      <c r="B77" s="222" t="s">
        <v>2021</v>
      </c>
      <c r="C77" s="223">
        <v>6580</v>
      </c>
      <c r="D77" s="223">
        <v>6580</v>
      </c>
      <c r="E77" s="224" t="s">
        <v>2072</v>
      </c>
      <c r="F77" s="16"/>
      <c r="G77" s="213" t="s">
        <v>80</v>
      </c>
      <c r="H77" s="16" t="s">
        <v>74</v>
      </c>
    </row>
    <row r="78" spans="1:8" x14ac:dyDescent="0.25">
      <c r="A78" s="16">
        <v>74</v>
      </c>
      <c r="B78" s="222" t="s">
        <v>2073</v>
      </c>
      <c r="C78" s="223">
        <v>8466.7999999999993</v>
      </c>
      <c r="D78" s="223">
        <v>8466.7999999999993</v>
      </c>
      <c r="E78" s="224" t="s">
        <v>2074</v>
      </c>
      <c r="F78" s="16"/>
      <c r="G78" s="213" t="s">
        <v>80</v>
      </c>
      <c r="H78" s="16" t="s">
        <v>74</v>
      </c>
    </row>
    <row r="79" spans="1:8" x14ac:dyDescent="0.25">
      <c r="A79" s="16">
        <v>75</v>
      </c>
      <c r="B79" s="222" t="s">
        <v>2075</v>
      </c>
      <c r="C79" s="223">
        <v>9200</v>
      </c>
      <c r="D79" s="223">
        <v>9200</v>
      </c>
      <c r="E79" s="224" t="s">
        <v>2076</v>
      </c>
      <c r="F79" s="16"/>
      <c r="G79" s="213" t="s">
        <v>80</v>
      </c>
      <c r="H79" s="16" t="s">
        <v>74</v>
      </c>
    </row>
    <row r="80" spans="1:8" x14ac:dyDescent="0.25">
      <c r="A80" s="16">
        <v>76</v>
      </c>
      <c r="B80" s="222" t="s">
        <v>2077</v>
      </c>
      <c r="C80" s="223">
        <v>6150</v>
      </c>
      <c r="D80" s="223">
        <v>6150</v>
      </c>
      <c r="E80" s="224" t="s">
        <v>2078</v>
      </c>
      <c r="F80" s="16"/>
      <c r="G80" s="213" t="s">
        <v>80</v>
      </c>
      <c r="H80" s="16" t="s">
        <v>74</v>
      </c>
    </row>
    <row r="81" spans="1:8" x14ac:dyDescent="0.25">
      <c r="A81" s="16">
        <v>77</v>
      </c>
      <c r="B81" s="222" t="s">
        <v>2077</v>
      </c>
      <c r="C81" s="223">
        <v>6150</v>
      </c>
      <c r="D81" s="223">
        <v>6150</v>
      </c>
      <c r="E81" s="224" t="s">
        <v>2078</v>
      </c>
      <c r="F81" s="16"/>
      <c r="G81" s="213" t="s">
        <v>80</v>
      </c>
      <c r="H81" s="16" t="s">
        <v>74</v>
      </c>
    </row>
    <row r="82" spans="1:8" x14ac:dyDescent="0.25">
      <c r="A82" s="16">
        <v>78</v>
      </c>
      <c r="B82" s="222" t="s">
        <v>2077</v>
      </c>
      <c r="C82" s="223">
        <v>6150</v>
      </c>
      <c r="D82" s="223">
        <v>6150</v>
      </c>
      <c r="E82" s="224" t="s">
        <v>2078</v>
      </c>
      <c r="F82" s="16"/>
      <c r="G82" s="213" t="s">
        <v>80</v>
      </c>
      <c r="H82" s="16" t="s">
        <v>74</v>
      </c>
    </row>
    <row r="83" spans="1:8" x14ac:dyDescent="0.25">
      <c r="A83" s="16">
        <v>79</v>
      </c>
      <c r="B83" s="222" t="s">
        <v>2077</v>
      </c>
      <c r="C83" s="223">
        <v>6150</v>
      </c>
      <c r="D83" s="223">
        <v>6150</v>
      </c>
      <c r="E83" s="224" t="s">
        <v>2078</v>
      </c>
      <c r="F83" s="16"/>
      <c r="G83" s="213" t="s">
        <v>80</v>
      </c>
      <c r="H83" s="16" t="s">
        <v>74</v>
      </c>
    </row>
    <row r="84" spans="1:8" x14ac:dyDescent="0.25">
      <c r="A84" s="16">
        <v>80</v>
      </c>
      <c r="B84" s="222" t="s">
        <v>2077</v>
      </c>
      <c r="C84" s="223">
        <v>6150</v>
      </c>
      <c r="D84" s="223">
        <v>6150</v>
      </c>
      <c r="E84" s="224" t="s">
        <v>2078</v>
      </c>
      <c r="F84" s="16"/>
      <c r="G84" s="213" t="s">
        <v>80</v>
      </c>
      <c r="H84" s="16" t="s">
        <v>74</v>
      </c>
    </row>
    <row r="85" spans="1:8" x14ac:dyDescent="0.25">
      <c r="A85" s="16">
        <v>81</v>
      </c>
      <c r="B85" s="222" t="s">
        <v>2077</v>
      </c>
      <c r="C85" s="223">
        <v>6150</v>
      </c>
      <c r="D85" s="223">
        <v>6150</v>
      </c>
      <c r="E85" s="224" t="s">
        <v>2078</v>
      </c>
      <c r="F85" s="16"/>
      <c r="G85" s="213" t="s">
        <v>80</v>
      </c>
      <c r="H85" s="16" t="s">
        <v>74</v>
      </c>
    </row>
    <row r="86" spans="1:8" x14ac:dyDescent="0.25">
      <c r="A86" s="16">
        <v>82</v>
      </c>
      <c r="B86" s="222" t="s">
        <v>2077</v>
      </c>
      <c r="C86" s="223">
        <v>6150</v>
      </c>
      <c r="D86" s="223">
        <v>6150</v>
      </c>
      <c r="E86" s="224" t="s">
        <v>2078</v>
      </c>
      <c r="F86" s="16"/>
      <c r="G86" s="213" t="s">
        <v>80</v>
      </c>
      <c r="H86" s="16" t="s">
        <v>74</v>
      </c>
    </row>
    <row r="87" spans="1:8" x14ac:dyDescent="0.25">
      <c r="A87" s="16">
        <v>83</v>
      </c>
      <c r="B87" s="222" t="s">
        <v>2077</v>
      </c>
      <c r="C87" s="223">
        <v>6150</v>
      </c>
      <c r="D87" s="223">
        <v>6150</v>
      </c>
      <c r="E87" s="224" t="s">
        <v>2078</v>
      </c>
      <c r="F87" s="16"/>
      <c r="G87" s="213" t="s">
        <v>80</v>
      </c>
      <c r="H87" s="16" t="s">
        <v>74</v>
      </c>
    </row>
    <row r="88" spans="1:8" x14ac:dyDescent="0.25">
      <c r="A88" s="16">
        <v>84</v>
      </c>
      <c r="B88" s="222" t="s">
        <v>2077</v>
      </c>
      <c r="C88" s="223">
        <v>6150</v>
      </c>
      <c r="D88" s="223">
        <v>6150</v>
      </c>
      <c r="E88" s="224" t="s">
        <v>2078</v>
      </c>
      <c r="F88" s="16"/>
      <c r="G88" s="213" t="s">
        <v>80</v>
      </c>
      <c r="H88" s="16" t="s">
        <v>74</v>
      </c>
    </row>
    <row r="89" spans="1:8" x14ac:dyDescent="0.25">
      <c r="A89" s="16">
        <v>85</v>
      </c>
      <c r="B89" s="222" t="s">
        <v>2077</v>
      </c>
      <c r="C89" s="223">
        <v>6150</v>
      </c>
      <c r="D89" s="223">
        <v>6150</v>
      </c>
      <c r="E89" s="224" t="s">
        <v>2078</v>
      </c>
      <c r="F89" s="16"/>
      <c r="G89" s="213" t="s">
        <v>80</v>
      </c>
      <c r="H89" s="16" t="s">
        <v>74</v>
      </c>
    </row>
    <row r="90" spans="1:8" x14ac:dyDescent="0.25">
      <c r="A90" s="16">
        <v>86</v>
      </c>
      <c r="B90" s="222" t="s">
        <v>2077</v>
      </c>
      <c r="C90" s="223">
        <v>6150</v>
      </c>
      <c r="D90" s="223">
        <v>6150</v>
      </c>
      <c r="E90" s="224" t="s">
        <v>2078</v>
      </c>
      <c r="F90" s="16"/>
      <c r="G90" s="213" t="s">
        <v>80</v>
      </c>
      <c r="H90" s="16" t="s">
        <v>74</v>
      </c>
    </row>
    <row r="91" spans="1:8" x14ac:dyDescent="0.25">
      <c r="A91" s="16">
        <v>87</v>
      </c>
      <c r="B91" s="222" t="s">
        <v>2077</v>
      </c>
      <c r="C91" s="223">
        <v>6150</v>
      </c>
      <c r="D91" s="223">
        <v>6150</v>
      </c>
      <c r="E91" s="224" t="s">
        <v>2078</v>
      </c>
      <c r="F91" s="16"/>
      <c r="G91" s="213" t="s">
        <v>80</v>
      </c>
      <c r="H91" s="16" t="s">
        <v>74</v>
      </c>
    </row>
    <row r="92" spans="1:8" x14ac:dyDescent="0.25">
      <c r="A92" s="16">
        <v>88</v>
      </c>
      <c r="B92" s="222" t="s">
        <v>2077</v>
      </c>
      <c r="C92" s="223">
        <v>6150</v>
      </c>
      <c r="D92" s="223">
        <v>6150</v>
      </c>
      <c r="E92" s="224" t="s">
        <v>2078</v>
      </c>
      <c r="F92" s="16"/>
      <c r="G92" s="213" t="s">
        <v>80</v>
      </c>
      <c r="H92" s="16" t="s">
        <v>74</v>
      </c>
    </row>
    <row r="93" spans="1:8" x14ac:dyDescent="0.25">
      <c r="A93" s="16">
        <v>89</v>
      </c>
      <c r="B93" s="222" t="s">
        <v>2077</v>
      </c>
      <c r="C93" s="223">
        <v>6150</v>
      </c>
      <c r="D93" s="223">
        <v>6150</v>
      </c>
      <c r="E93" s="224" t="s">
        <v>2078</v>
      </c>
      <c r="F93" s="16"/>
      <c r="G93" s="213" t="s">
        <v>80</v>
      </c>
      <c r="H93" s="16" t="s">
        <v>74</v>
      </c>
    </row>
    <row r="94" spans="1:8" x14ac:dyDescent="0.25">
      <c r="A94" s="16">
        <v>90</v>
      </c>
      <c r="B94" s="222" t="s">
        <v>2079</v>
      </c>
      <c r="C94" s="223">
        <v>31769</v>
      </c>
      <c r="D94" s="223">
        <v>31769</v>
      </c>
      <c r="E94" s="224" t="s">
        <v>2080</v>
      </c>
      <c r="F94" s="16"/>
      <c r="G94" s="213" t="s">
        <v>80</v>
      </c>
      <c r="H94" s="16" t="s">
        <v>74</v>
      </c>
    </row>
    <row r="95" spans="1:8" ht="25.5" x14ac:dyDescent="0.25">
      <c r="A95" s="16">
        <v>91</v>
      </c>
      <c r="B95" s="222" t="s">
        <v>2081</v>
      </c>
      <c r="C95" s="223">
        <v>55900</v>
      </c>
      <c r="D95" s="223">
        <v>55900</v>
      </c>
      <c r="E95" s="224" t="s">
        <v>2082</v>
      </c>
      <c r="F95" s="16"/>
      <c r="G95" s="213" t="s">
        <v>80</v>
      </c>
      <c r="H95" s="16" t="s">
        <v>74</v>
      </c>
    </row>
    <row r="96" spans="1:8" x14ac:dyDescent="0.25">
      <c r="A96" s="16">
        <v>92</v>
      </c>
      <c r="B96" s="222" t="s">
        <v>2083</v>
      </c>
      <c r="C96" s="223">
        <v>15000</v>
      </c>
      <c r="D96" s="223">
        <v>15000</v>
      </c>
      <c r="E96" s="224" t="s">
        <v>2084</v>
      </c>
      <c r="F96" s="16"/>
      <c r="G96" s="213" t="s">
        <v>80</v>
      </c>
      <c r="H96" s="16" t="s">
        <v>74</v>
      </c>
    </row>
    <row r="97" spans="1:8" x14ac:dyDescent="0.25">
      <c r="A97" s="16">
        <v>93</v>
      </c>
      <c r="B97" s="222" t="s">
        <v>2085</v>
      </c>
      <c r="C97" s="223">
        <v>6768.7</v>
      </c>
      <c r="D97" s="223">
        <v>6768.7</v>
      </c>
      <c r="E97" s="224" t="s">
        <v>2019</v>
      </c>
      <c r="F97" s="16"/>
      <c r="G97" s="213" t="s">
        <v>80</v>
      </c>
      <c r="H97" s="16" t="s">
        <v>74</v>
      </c>
    </row>
    <row r="98" spans="1:8" x14ac:dyDescent="0.25">
      <c r="A98" s="16">
        <v>94</v>
      </c>
      <c r="B98" s="222" t="s">
        <v>2086</v>
      </c>
      <c r="C98" s="223">
        <v>6616</v>
      </c>
      <c r="D98" s="223">
        <v>6616</v>
      </c>
      <c r="E98" s="224" t="s">
        <v>2087</v>
      </c>
      <c r="F98" s="16"/>
      <c r="G98" s="213" t="s">
        <v>80</v>
      </c>
      <c r="H98" s="16" t="s">
        <v>74</v>
      </c>
    </row>
    <row r="99" spans="1:8" x14ac:dyDescent="0.25">
      <c r="A99" s="16">
        <v>95</v>
      </c>
      <c r="B99" s="222" t="s">
        <v>2088</v>
      </c>
      <c r="C99" s="223">
        <v>6768.7</v>
      </c>
      <c r="D99" s="223">
        <v>6768.7</v>
      </c>
      <c r="E99" s="224" t="s">
        <v>2019</v>
      </c>
      <c r="F99" s="16"/>
      <c r="G99" s="213" t="s">
        <v>80</v>
      </c>
      <c r="H99" s="16" t="s">
        <v>74</v>
      </c>
    </row>
    <row r="100" spans="1:8" x14ac:dyDescent="0.25">
      <c r="A100" s="16">
        <v>96</v>
      </c>
      <c r="B100" s="222" t="s">
        <v>2089</v>
      </c>
      <c r="C100" s="223">
        <v>18213.12</v>
      </c>
      <c r="D100" s="223">
        <v>18213.12</v>
      </c>
      <c r="E100" s="224" t="s">
        <v>1986</v>
      </c>
      <c r="F100" s="16"/>
      <c r="G100" s="213" t="s">
        <v>80</v>
      </c>
      <c r="H100" s="16" t="s">
        <v>74</v>
      </c>
    </row>
    <row r="101" spans="1:8" x14ac:dyDescent="0.25">
      <c r="A101" s="16">
        <v>97</v>
      </c>
      <c r="B101" s="222" t="s">
        <v>2090</v>
      </c>
      <c r="C101" s="223">
        <v>14850.46</v>
      </c>
      <c r="D101" s="223">
        <v>14850.46</v>
      </c>
      <c r="E101" s="224" t="s">
        <v>2091</v>
      </c>
      <c r="F101" s="16"/>
      <c r="G101" s="213" t="s">
        <v>80</v>
      </c>
      <c r="H101" s="16" t="s">
        <v>74</v>
      </c>
    </row>
    <row r="102" spans="1:8" x14ac:dyDescent="0.25">
      <c r="A102" s="16"/>
      <c r="B102" s="226" t="s">
        <v>115</v>
      </c>
      <c r="C102" s="227">
        <f>SUM(C5:C101)</f>
        <v>1484840</v>
      </c>
      <c r="D102" s="227">
        <f>SUM(D5:D101)</f>
        <v>1233088.9499999997</v>
      </c>
      <c r="E102" s="228"/>
      <c r="F102" s="228"/>
      <c r="G102" s="229"/>
      <c r="H102" s="228"/>
    </row>
    <row r="103" spans="1:8" x14ac:dyDescent="0.25">
      <c r="A103" s="855" t="s">
        <v>83</v>
      </c>
      <c r="B103" s="855"/>
      <c r="C103" s="855"/>
      <c r="D103" s="855"/>
      <c r="E103" s="855"/>
      <c r="F103" s="855"/>
      <c r="G103" s="855"/>
      <c r="H103" s="855"/>
    </row>
    <row r="104" spans="1:8" ht="51.75" x14ac:dyDescent="0.25">
      <c r="A104" s="16">
        <v>1</v>
      </c>
      <c r="B104" s="230" t="s">
        <v>2095</v>
      </c>
      <c r="C104" s="231">
        <v>7150</v>
      </c>
      <c r="D104" s="231">
        <v>7150</v>
      </c>
      <c r="E104" s="66">
        <v>40170</v>
      </c>
      <c r="F104" s="16"/>
      <c r="G104" s="232" t="s">
        <v>2093</v>
      </c>
      <c r="H104" s="195" t="s">
        <v>2094</v>
      </c>
    </row>
    <row r="105" spans="1:8" ht="26.25" x14ac:dyDescent="0.25">
      <c r="A105" s="16">
        <v>2</v>
      </c>
      <c r="B105" s="230" t="s">
        <v>2096</v>
      </c>
      <c r="C105" s="231">
        <v>6010</v>
      </c>
      <c r="D105" s="231">
        <v>6010</v>
      </c>
      <c r="E105" s="66">
        <v>40421</v>
      </c>
      <c r="F105" s="16"/>
      <c r="G105" s="213" t="s">
        <v>80</v>
      </c>
      <c r="H105" s="195" t="s">
        <v>2094</v>
      </c>
    </row>
    <row r="106" spans="1:8" ht="26.25" x14ac:dyDescent="0.25">
      <c r="A106" s="16">
        <v>3</v>
      </c>
      <c r="B106" s="230" t="s">
        <v>2095</v>
      </c>
      <c r="C106" s="231">
        <v>7150</v>
      </c>
      <c r="D106" s="231">
        <v>7150</v>
      </c>
      <c r="E106" s="66">
        <v>40170</v>
      </c>
      <c r="F106" s="16"/>
      <c r="G106" s="213" t="s">
        <v>80</v>
      </c>
      <c r="H106" s="195" t="s">
        <v>2094</v>
      </c>
    </row>
    <row r="107" spans="1:8" ht="26.25" x14ac:dyDescent="0.25">
      <c r="A107" s="16">
        <v>4</v>
      </c>
      <c r="B107" s="230" t="s">
        <v>2095</v>
      </c>
      <c r="C107" s="231">
        <v>6000</v>
      </c>
      <c r="D107" s="231">
        <v>6000</v>
      </c>
      <c r="E107" s="66">
        <v>40170</v>
      </c>
      <c r="F107" s="16"/>
      <c r="G107" s="213" t="s">
        <v>80</v>
      </c>
      <c r="H107" s="195" t="s">
        <v>2094</v>
      </c>
    </row>
    <row r="108" spans="1:8" ht="26.25" x14ac:dyDescent="0.25">
      <c r="A108" s="16">
        <v>5</v>
      </c>
      <c r="B108" s="230" t="s">
        <v>2097</v>
      </c>
      <c r="C108" s="231">
        <v>8270</v>
      </c>
      <c r="D108" s="231">
        <v>8270</v>
      </c>
      <c r="E108" s="66">
        <v>40170</v>
      </c>
      <c r="F108" s="16"/>
      <c r="G108" s="213" t="s">
        <v>80</v>
      </c>
      <c r="H108" s="195" t="s">
        <v>2094</v>
      </c>
    </row>
    <row r="109" spans="1:8" ht="26.25" x14ac:dyDescent="0.25">
      <c r="A109" s="16">
        <v>6</v>
      </c>
      <c r="B109" s="230" t="s">
        <v>2098</v>
      </c>
      <c r="C109" s="231">
        <v>14080</v>
      </c>
      <c r="D109" s="231">
        <v>14080</v>
      </c>
      <c r="E109" s="66">
        <v>40170</v>
      </c>
      <c r="F109" s="16"/>
      <c r="G109" s="213" t="s">
        <v>80</v>
      </c>
      <c r="H109" s="195" t="s">
        <v>2094</v>
      </c>
    </row>
    <row r="110" spans="1:8" ht="26.25" x14ac:dyDescent="0.25">
      <c r="A110" s="16">
        <v>7</v>
      </c>
      <c r="B110" s="230" t="s">
        <v>2099</v>
      </c>
      <c r="C110" s="231">
        <v>9650</v>
      </c>
      <c r="D110" s="231">
        <v>9650</v>
      </c>
      <c r="E110" s="66">
        <v>40771</v>
      </c>
      <c r="F110" s="16"/>
      <c r="G110" s="213" t="s">
        <v>80</v>
      </c>
      <c r="H110" s="195" t="s">
        <v>2094</v>
      </c>
    </row>
    <row r="111" spans="1:8" ht="26.25" x14ac:dyDescent="0.25">
      <c r="A111" s="16">
        <v>8</v>
      </c>
      <c r="B111" s="230" t="s">
        <v>2095</v>
      </c>
      <c r="C111" s="231">
        <v>6050</v>
      </c>
      <c r="D111" s="231">
        <v>6050</v>
      </c>
      <c r="E111" s="66">
        <v>40170</v>
      </c>
      <c r="F111" s="16"/>
      <c r="G111" s="213" t="s">
        <v>80</v>
      </c>
      <c r="H111" s="195" t="s">
        <v>2094</v>
      </c>
    </row>
    <row r="112" spans="1:8" ht="26.25" x14ac:dyDescent="0.25">
      <c r="A112" s="16">
        <v>9</v>
      </c>
      <c r="B112" s="230" t="s">
        <v>2095</v>
      </c>
      <c r="C112" s="231">
        <v>7150</v>
      </c>
      <c r="D112" s="231">
        <v>7150</v>
      </c>
      <c r="E112" s="66">
        <v>40170</v>
      </c>
      <c r="F112" s="16"/>
      <c r="G112" s="213" t="s">
        <v>80</v>
      </c>
      <c r="H112" s="195" t="s">
        <v>2094</v>
      </c>
    </row>
    <row r="113" spans="1:8" ht="26.25" x14ac:dyDescent="0.25">
      <c r="A113" s="16">
        <v>10</v>
      </c>
      <c r="B113" s="230" t="s">
        <v>2100</v>
      </c>
      <c r="C113" s="231">
        <v>6050</v>
      </c>
      <c r="D113" s="231">
        <v>6050</v>
      </c>
      <c r="E113" s="66">
        <v>40170</v>
      </c>
      <c r="F113" s="16"/>
      <c r="G113" s="213" t="s">
        <v>80</v>
      </c>
      <c r="H113" s="195" t="s">
        <v>2094</v>
      </c>
    </row>
    <row r="114" spans="1:8" ht="25.5" x14ac:dyDescent="0.25">
      <c r="A114" s="16">
        <v>11</v>
      </c>
      <c r="B114" s="230" t="s">
        <v>2101</v>
      </c>
      <c r="C114" s="231">
        <v>10604.28</v>
      </c>
      <c r="D114" s="231">
        <v>10604.28</v>
      </c>
      <c r="E114" s="66">
        <v>39125</v>
      </c>
      <c r="F114" s="16"/>
      <c r="G114" s="213" t="s">
        <v>80</v>
      </c>
      <c r="H114" s="234" t="s">
        <v>2102</v>
      </c>
    </row>
    <row r="115" spans="1:8" ht="26.25" x14ac:dyDescent="0.25">
      <c r="A115" s="16">
        <v>12</v>
      </c>
      <c r="B115" s="230" t="s">
        <v>2103</v>
      </c>
      <c r="C115" s="231">
        <v>12400</v>
      </c>
      <c r="D115" s="231">
        <v>12400</v>
      </c>
      <c r="E115" s="66">
        <v>40346</v>
      </c>
      <c r="F115" s="16"/>
      <c r="G115" s="213"/>
      <c r="H115" s="195" t="s">
        <v>2094</v>
      </c>
    </row>
    <row r="116" spans="1:8" ht="26.25" x14ac:dyDescent="0.25">
      <c r="A116" s="16">
        <v>13</v>
      </c>
      <c r="B116" s="230" t="s">
        <v>2104</v>
      </c>
      <c r="C116" s="231">
        <v>6150</v>
      </c>
      <c r="D116" s="231">
        <v>6150</v>
      </c>
      <c r="E116" s="66">
        <v>42565</v>
      </c>
      <c r="F116" s="16"/>
      <c r="G116" s="213"/>
      <c r="H116" s="234" t="s">
        <v>2102</v>
      </c>
    </row>
    <row r="117" spans="1:8" ht="25.5" x14ac:dyDescent="0.25">
      <c r="A117" s="16">
        <v>14</v>
      </c>
      <c r="B117" s="230" t="s">
        <v>2105</v>
      </c>
      <c r="C117" s="231">
        <v>5200</v>
      </c>
      <c r="D117" s="231">
        <v>5200</v>
      </c>
      <c r="E117" s="66">
        <v>42733</v>
      </c>
      <c r="F117" s="16"/>
      <c r="G117" s="213"/>
      <c r="H117" s="234" t="s">
        <v>2102</v>
      </c>
    </row>
    <row r="118" spans="1:8" ht="25.5" x14ac:dyDescent="0.25">
      <c r="A118" s="16">
        <v>15</v>
      </c>
      <c r="B118" s="230" t="s">
        <v>2106</v>
      </c>
      <c r="C118" s="231">
        <v>5000</v>
      </c>
      <c r="D118" s="231">
        <v>5000</v>
      </c>
      <c r="E118" s="66">
        <v>42733</v>
      </c>
      <c r="F118" s="16"/>
      <c r="G118" s="213"/>
      <c r="H118" s="234" t="s">
        <v>2102</v>
      </c>
    </row>
    <row r="119" spans="1:8" ht="25.5" x14ac:dyDescent="0.25">
      <c r="A119" s="16">
        <v>16</v>
      </c>
      <c r="B119" s="230" t="s">
        <v>2107</v>
      </c>
      <c r="C119" s="231">
        <v>7470</v>
      </c>
      <c r="D119" s="231">
        <v>7470</v>
      </c>
      <c r="E119" s="66">
        <v>42543</v>
      </c>
      <c r="F119" s="16"/>
      <c r="G119" s="213"/>
      <c r="H119" s="234" t="s">
        <v>2102</v>
      </c>
    </row>
    <row r="120" spans="1:8" ht="26.25" x14ac:dyDescent="0.25">
      <c r="A120" s="16">
        <v>17</v>
      </c>
      <c r="B120" s="230" t="s">
        <v>2108</v>
      </c>
      <c r="C120" s="231">
        <v>10990</v>
      </c>
      <c r="D120" s="231">
        <v>10990</v>
      </c>
      <c r="E120" s="66">
        <v>40821</v>
      </c>
      <c r="F120" s="16"/>
      <c r="G120" s="213"/>
      <c r="H120" s="195" t="s">
        <v>2094</v>
      </c>
    </row>
    <row r="121" spans="1:8" x14ac:dyDescent="0.25">
      <c r="A121" s="16"/>
      <c r="B121" s="226" t="s">
        <v>115</v>
      </c>
      <c r="C121" s="227">
        <f>SUM(C104:C120)</f>
        <v>135374.28</v>
      </c>
      <c r="D121" s="227">
        <f>SUM(D104:D120)</f>
        <v>135374.28</v>
      </c>
      <c r="E121" s="228"/>
      <c r="F121" s="228"/>
      <c r="G121" s="228"/>
      <c r="H121" s="228"/>
    </row>
    <row r="122" spans="1:8" x14ac:dyDescent="0.25">
      <c r="A122" s="855" t="s">
        <v>86</v>
      </c>
      <c r="B122" s="855"/>
      <c r="C122" s="855"/>
      <c r="D122" s="855"/>
      <c r="E122" s="855"/>
      <c r="F122" s="855"/>
      <c r="G122" s="855"/>
      <c r="H122" s="855"/>
    </row>
    <row r="123" spans="1:8" ht="77.25" x14ac:dyDescent="0.25">
      <c r="A123" s="16">
        <v>1</v>
      </c>
      <c r="B123" s="235" t="s">
        <v>2109</v>
      </c>
      <c r="C123" s="236">
        <v>5824</v>
      </c>
      <c r="D123" s="236">
        <v>5824</v>
      </c>
      <c r="E123" s="237">
        <v>41532</v>
      </c>
      <c r="F123" s="228"/>
      <c r="G123" s="11" t="s">
        <v>2110</v>
      </c>
      <c r="H123" s="11"/>
    </row>
    <row r="124" spans="1:8" ht="51" x14ac:dyDescent="0.25">
      <c r="A124" s="16">
        <v>2</v>
      </c>
      <c r="B124" s="235" t="s">
        <v>2111</v>
      </c>
      <c r="C124" s="236">
        <v>7186</v>
      </c>
      <c r="D124" s="236">
        <v>7186</v>
      </c>
      <c r="E124" s="237">
        <v>41532</v>
      </c>
      <c r="F124" s="228"/>
      <c r="G124" s="213" t="s">
        <v>80</v>
      </c>
      <c r="H124" s="195" t="s">
        <v>2112</v>
      </c>
    </row>
    <row r="125" spans="1:8" ht="26.25" x14ac:dyDescent="0.25">
      <c r="A125" s="16">
        <v>3</v>
      </c>
      <c r="B125" s="235" t="s">
        <v>2113</v>
      </c>
      <c r="C125" s="236">
        <v>14250</v>
      </c>
      <c r="D125" s="236">
        <v>14250</v>
      </c>
      <c r="E125" s="237">
        <v>41532</v>
      </c>
      <c r="F125" s="228"/>
      <c r="G125" s="213" t="s">
        <v>80</v>
      </c>
      <c r="H125" s="195" t="s">
        <v>2112</v>
      </c>
    </row>
    <row r="126" spans="1:8" ht="64.5" x14ac:dyDescent="0.25">
      <c r="A126" s="16">
        <v>4</v>
      </c>
      <c r="B126" s="239" t="s">
        <v>2114</v>
      </c>
      <c r="C126" s="240">
        <v>12980</v>
      </c>
      <c r="D126" s="240">
        <v>12980</v>
      </c>
      <c r="E126" s="241">
        <v>41379</v>
      </c>
      <c r="F126" s="11" t="s">
        <v>2115</v>
      </c>
      <c r="G126" s="242" t="s">
        <v>2116</v>
      </c>
      <c r="H126" s="534" t="s">
        <v>2117</v>
      </c>
    </row>
    <row r="127" spans="1:8" ht="26.25" x14ac:dyDescent="0.25">
      <c r="A127" s="16">
        <v>5</v>
      </c>
      <c r="B127" s="239" t="s">
        <v>2067</v>
      </c>
      <c r="C127" s="240">
        <v>6330</v>
      </c>
      <c r="D127" s="240">
        <v>6330</v>
      </c>
      <c r="E127" s="241">
        <v>41379</v>
      </c>
      <c r="F127" s="242" t="s">
        <v>2116</v>
      </c>
      <c r="G127" s="242" t="s">
        <v>2116</v>
      </c>
      <c r="H127" s="534" t="s">
        <v>2117</v>
      </c>
    </row>
    <row r="128" spans="1:8" ht="26.25" x14ac:dyDescent="0.25">
      <c r="A128" s="16">
        <v>6</v>
      </c>
      <c r="B128" s="239" t="s">
        <v>2106</v>
      </c>
      <c r="C128" s="240">
        <v>5800</v>
      </c>
      <c r="D128" s="240">
        <v>5800</v>
      </c>
      <c r="E128" s="241">
        <v>41379</v>
      </c>
      <c r="F128" s="242" t="s">
        <v>2116</v>
      </c>
      <c r="G128" s="242" t="s">
        <v>2116</v>
      </c>
      <c r="H128" s="534" t="s">
        <v>2117</v>
      </c>
    </row>
    <row r="129" spans="1:8" ht="25.5" x14ac:dyDescent="0.25">
      <c r="A129" s="16">
        <v>7</v>
      </c>
      <c r="B129" s="239" t="s">
        <v>2118</v>
      </c>
      <c r="C129" s="240">
        <v>5630</v>
      </c>
      <c r="D129" s="240">
        <v>5630</v>
      </c>
      <c r="E129" s="241">
        <v>41953</v>
      </c>
      <c r="F129" s="242"/>
      <c r="G129" s="242" t="s">
        <v>2116</v>
      </c>
      <c r="H129" s="234" t="s">
        <v>2119</v>
      </c>
    </row>
    <row r="130" spans="1:8" x14ac:dyDescent="0.25">
      <c r="A130" s="16"/>
      <c r="B130" s="226" t="s">
        <v>115</v>
      </c>
      <c r="C130" s="227">
        <f>SUM(C123:C129)</f>
        <v>58000</v>
      </c>
      <c r="D130" s="227">
        <f>SUM(D123:D129)</f>
        <v>58000</v>
      </c>
      <c r="E130" s="228"/>
      <c r="F130" s="228"/>
      <c r="G130" s="213"/>
      <c r="H130" s="228"/>
    </row>
    <row r="131" spans="1:8" x14ac:dyDescent="0.25">
      <c r="A131" s="855" t="s">
        <v>1829</v>
      </c>
      <c r="B131" s="855"/>
      <c r="C131" s="855"/>
      <c r="D131" s="855"/>
      <c r="E131" s="855"/>
      <c r="F131" s="855"/>
      <c r="G131" s="855"/>
      <c r="H131" s="855"/>
    </row>
    <row r="132" spans="1:8" ht="51" x14ac:dyDescent="0.25">
      <c r="A132" s="16">
        <v>1</v>
      </c>
      <c r="B132" s="73" t="s">
        <v>2122</v>
      </c>
      <c r="C132" s="245">
        <v>14300</v>
      </c>
      <c r="D132" s="245">
        <v>14300</v>
      </c>
      <c r="E132" s="244">
        <v>39310</v>
      </c>
      <c r="F132" s="52"/>
      <c r="G132" s="52" t="s">
        <v>93</v>
      </c>
      <c r="H132" s="234" t="s">
        <v>2123</v>
      </c>
    </row>
    <row r="133" spans="1:8" ht="25.5" x14ac:dyDescent="0.25">
      <c r="A133" s="16">
        <v>2</v>
      </c>
      <c r="B133" s="73" t="s">
        <v>2124</v>
      </c>
      <c r="C133" s="245">
        <v>23300</v>
      </c>
      <c r="D133" s="247">
        <v>11878.46</v>
      </c>
      <c r="E133" s="244">
        <v>39310</v>
      </c>
      <c r="F133" s="52"/>
      <c r="G133" s="246" t="s">
        <v>2116</v>
      </c>
      <c r="H133" s="234" t="s">
        <v>2123</v>
      </c>
    </row>
    <row r="134" spans="1:8" ht="25.5" x14ac:dyDescent="0.25">
      <c r="A134" s="16">
        <v>3</v>
      </c>
      <c r="B134" s="73" t="s">
        <v>2125</v>
      </c>
      <c r="C134" s="245">
        <v>60770</v>
      </c>
      <c r="D134" s="247">
        <v>47334.79</v>
      </c>
      <c r="E134" s="244">
        <v>37622</v>
      </c>
      <c r="F134" s="52"/>
      <c r="G134" s="246" t="s">
        <v>2116</v>
      </c>
      <c r="H134" s="234" t="s">
        <v>2123</v>
      </c>
    </row>
    <row r="135" spans="1:8" ht="25.5" x14ac:dyDescent="0.25">
      <c r="A135" s="16">
        <v>4</v>
      </c>
      <c r="B135" s="73" t="s">
        <v>2126</v>
      </c>
      <c r="C135" s="245">
        <v>12980</v>
      </c>
      <c r="D135" s="245">
        <v>12980</v>
      </c>
      <c r="E135" s="244">
        <v>37987</v>
      </c>
      <c r="F135" s="52"/>
      <c r="G135" s="246" t="s">
        <v>2116</v>
      </c>
      <c r="H135" s="234" t="s">
        <v>2123</v>
      </c>
    </row>
    <row r="136" spans="1:8" ht="25.5" x14ac:dyDescent="0.25">
      <c r="A136" s="16">
        <v>5</v>
      </c>
      <c r="B136" s="73" t="s">
        <v>2127</v>
      </c>
      <c r="C136" s="245">
        <v>15921.36</v>
      </c>
      <c r="D136" s="245">
        <v>15921.36</v>
      </c>
      <c r="E136" s="244">
        <v>37622</v>
      </c>
      <c r="F136" s="52"/>
      <c r="G136" s="246" t="s">
        <v>2116</v>
      </c>
      <c r="H136" s="234" t="s">
        <v>2123</v>
      </c>
    </row>
    <row r="137" spans="1:8" ht="25.5" x14ac:dyDescent="0.25">
      <c r="A137" s="16">
        <v>6</v>
      </c>
      <c r="B137" s="73" t="s">
        <v>2128</v>
      </c>
      <c r="C137" s="245">
        <v>15921.36</v>
      </c>
      <c r="D137" s="245">
        <v>15921.36</v>
      </c>
      <c r="E137" s="244">
        <v>37622</v>
      </c>
      <c r="F137" s="52"/>
      <c r="G137" s="246" t="s">
        <v>2116</v>
      </c>
      <c r="H137" s="234" t="s">
        <v>2123</v>
      </c>
    </row>
    <row r="138" spans="1:8" ht="25.5" x14ac:dyDescent="0.25">
      <c r="A138" s="16">
        <v>7</v>
      </c>
      <c r="B138" s="73" t="s">
        <v>2129</v>
      </c>
      <c r="C138" s="245">
        <v>17380.439999999999</v>
      </c>
      <c r="D138" s="245">
        <v>17380.439999999999</v>
      </c>
      <c r="E138" s="244">
        <v>37622</v>
      </c>
      <c r="F138" s="52"/>
      <c r="G138" s="246" t="s">
        <v>2116</v>
      </c>
      <c r="H138" s="234" t="s">
        <v>2123</v>
      </c>
    </row>
    <row r="139" spans="1:8" ht="25.5" x14ac:dyDescent="0.25">
      <c r="A139" s="16">
        <v>8</v>
      </c>
      <c r="B139" s="73" t="s">
        <v>2130</v>
      </c>
      <c r="C139" s="245">
        <v>17380.439999999999</v>
      </c>
      <c r="D139" s="245">
        <v>17380.439999999999</v>
      </c>
      <c r="E139" s="244">
        <v>37622</v>
      </c>
      <c r="F139" s="52"/>
      <c r="G139" s="246" t="s">
        <v>2116</v>
      </c>
      <c r="H139" s="234" t="s">
        <v>2123</v>
      </c>
    </row>
    <row r="140" spans="1:8" ht="25.5" x14ac:dyDescent="0.25">
      <c r="A140" s="16">
        <v>9</v>
      </c>
      <c r="B140" s="73" t="s">
        <v>2131</v>
      </c>
      <c r="C140" s="245">
        <v>27000</v>
      </c>
      <c r="D140" s="247">
        <v>14395</v>
      </c>
      <c r="E140" s="244">
        <v>39310</v>
      </c>
      <c r="F140" s="52"/>
      <c r="G140" s="246" t="s">
        <v>2116</v>
      </c>
      <c r="H140" s="234" t="s">
        <v>2123</v>
      </c>
    </row>
    <row r="141" spans="1:8" ht="25.5" x14ac:dyDescent="0.25">
      <c r="A141" s="16">
        <v>10</v>
      </c>
      <c r="B141" s="73" t="s">
        <v>2132</v>
      </c>
      <c r="C141" s="245">
        <v>21000</v>
      </c>
      <c r="D141" s="247">
        <v>11196.25</v>
      </c>
      <c r="E141" s="244">
        <v>39310</v>
      </c>
      <c r="F141" s="52"/>
      <c r="G141" s="246" t="s">
        <v>2116</v>
      </c>
      <c r="H141" s="234" t="s">
        <v>2123</v>
      </c>
    </row>
    <row r="142" spans="1:8" ht="25.5" x14ac:dyDescent="0.25">
      <c r="A142" s="16">
        <v>11</v>
      </c>
      <c r="B142" s="73" t="s">
        <v>2133</v>
      </c>
      <c r="C142" s="245">
        <v>28109.34</v>
      </c>
      <c r="D142" s="245">
        <v>17715.82</v>
      </c>
      <c r="E142" s="244">
        <v>37622</v>
      </c>
      <c r="F142" s="52"/>
      <c r="G142" s="246" t="s">
        <v>2116</v>
      </c>
      <c r="H142" s="234" t="s">
        <v>2123</v>
      </c>
    </row>
    <row r="143" spans="1:8" ht="25.5" x14ac:dyDescent="0.25">
      <c r="A143" s="16">
        <v>12</v>
      </c>
      <c r="B143" s="73" t="s">
        <v>2133</v>
      </c>
      <c r="C143" s="245">
        <v>28109.34</v>
      </c>
      <c r="D143" s="245">
        <v>17715.82</v>
      </c>
      <c r="E143" s="244">
        <v>37622</v>
      </c>
      <c r="F143" s="52"/>
      <c r="G143" s="246" t="s">
        <v>2116</v>
      </c>
      <c r="H143" s="234" t="s">
        <v>2123</v>
      </c>
    </row>
    <row r="144" spans="1:8" ht="25.5" x14ac:dyDescent="0.25">
      <c r="A144" s="16">
        <v>13</v>
      </c>
      <c r="B144" s="73" t="s">
        <v>2133</v>
      </c>
      <c r="C144" s="245">
        <v>28109.34</v>
      </c>
      <c r="D144" s="245">
        <v>17715.82</v>
      </c>
      <c r="E144" s="244">
        <v>37622</v>
      </c>
      <c r="F144" s="52"/>
      <c r="G144" s="246" t="s">
        <v>2116</v>
      </c>
      <c r="H144" s="234" t="s">
        <v>2123</v>
      </c>
    </row>
    <row r="145" spans="1:8" ht="25.5" x14ac:dyDescent="0.25">
      <c r="A145" s="16">
        <v>14</v>
      </c>
      <c r="B145" s="73" t="s">
        <v>2134</v>
      </c>
      <c r="C145" s="245">
        <v>28109.34</v>
      </c>
      <c r="D145" s="245">
        <v>17715.82</v>
      </c>
      <c r="E145" s="244">
        <v>37622</v>
      </c>
      <c r="F145" s="52"/>
      <c r="G145" s="246" t="s">
        <v>2116</v>
      </c>
      <c r="H145" s="234" t="s">
        <v>2123</v>
      </c>
    </row>
    <row r="146" spans="1:8" ht="25.5" x14ac:dyDescent="0.25">
      <c r="A146" s="16">
        <v>15</v>
      </c>
      <c r="B146" s="73" t="s">
        <v>2135</v>
      </c>
      <c r="C146" s="245">
        <v>147496.46</v>
      </c>
      <c r="D146" s="245">
        <v>86056.46</v>
      </c>
      <c r="E146" s="244">
        <v>37987</v>
      </c>
      <c r="F146" s="52"/>
      <c r="G146" s="246" t="s">
        <v>2116</v>
      </c>
      <c r="H146" s="234" t="s">
        <v>2123</v>
      </c>
    </row>
    <row r="147" spans="1:8" ht="25.5" x14ac:dyDescent="0.25">
      <c r="A147" s="16">
        <v>16</v>
      </c>
      <c r="B147" s="73" t="s">
        <v>2136</v>
      </c>
      <c r="C147" s="245">
        <v>6240</v>
      </c>
      <c r="D147" s="245">
        <v>6240</v>
      </c>
      <c r="E147" s="244">
        <v>38974</v>
      </c>
      <c r="F147" s="52"/>
      <c r="G147" s="246" t="s">
        <v>2116</v>
      </c>
      <c r="H147" s="234" t="s">
        <v>2123</v>
      </c>
    </row>
    <row r="148" spans="1:8" ht="25.5" x14ac:dyDescent="0.25">
      <c r="A148" s="16">
        <v>17</v>
      </c>
      <c r="B148" s="73" t="s">
        <v>2138</v>
      </c>
      <c r="C148" s="245">
        <v>5200</v>
      </c>
      <c r="D148" s="245">
        <v>5200</v>
      </c>
      <c r="E148" s="244">
        <v>39443</v>
      </c>
      <c r="F148" s="52"/>
      <c r="G148" s="246" t="s">
        <v>2116</v>
      </c>
      <c r="H148" s="234" t="s">
        <v>2123</v>
      </c>
    </row>
    <row r="149" spans="1:8" ht="25.5" x14ac:dyDescent="0.25">
      <c r="A149" s="16">
        <v>18</v>
      </c>
      <c r="B149" s="73" t="s">
        <v>2139</v>
      </c>
      <c r="C149" s="245">
        <v>18750</v>
      </c>
      <c r="D149" s="245">
        <v>18750</v>
      </c>
      <c r="E149" s="244">
        <v>39276</v>
      </c>
      <c r="F149" s="52"/>
      <c r="G149" s="246" t="s">
        <v>2116</v>
      </c>
      <c r="H149" s="234" t="s">
        <v>2123</v>
      </c>
    </row>
    <row r="150" spans="1:8" ht="25.5" x14ac:dyDescent="0.25">
      <c r="A150" s="16">
        <v>19</v>
      </c>
      <c r="B150" s="73" t="s">
        <v>2140</v>
      </c>
      <c r="C150" s="245">
        <v>18750</v>
      </c>
      <c r="D150" s="245">
        <v>18750</v>
      </c>
      <c r="E150" s="244">
        <v>39276</v>
      </c>
      <c r="F150" s="52"/>
      <c r="G150" s="246" t="s">
        <v>2116</v>
      </c>
      <c r="H150" s="234" t="s">
        <v>2123</v>
      </c>
    </row>
    <row r="151" spans="1:8" ht="25.5" x14ac:dyDescent="0.25">
      <c r="A151" s="16">
        <v>20</v>
      </c>
      <c r="B151" s="73" t="s">
        <v>2141</v>
      </c>
      <c r="C151" s="245">
        <v>18750</v>
      </c>
      <c r="D151" s="245">
        <v>18750</v>
      </c>
      <c r="E151" s="244">
        <v>39276</v>
      </c>
      <c r="F151" s="52"/>
      <c r="G151" s="246" t="s">
        <v>2116</v>
      </c>
      <c r="H151" s="234" t="s">
        <v>2123</v>
      </c>
    </row>
    <row r="152" spans="1:8" ht="25.5" x14ac:dyDescent="0.25">
      <c r="A152" s="16">
        <v>21</v>
      </c>
      <c r="B152" s="73" t="s">
        <v>2142</v>
      </c>
      <c r="C152" s="245">
        <v>12289.79</v>
      </c>
      <c r="D152" s="245">
        <v>12289.79</v>
      </c>
      <c r="E152" s="244">
        <v>36892</v>
      </c>
      <c r="F152" s="52"/>
      <c r="G152" s="246" t="s">
        <v>2116</v>
      </c>
      <c r="H152" s="234" t="s">
        <v>2123</v>
      </c>
    </row>
    <row r="153" spans="1:8" ht="25.5" x14ac:dyDescent="0.25">
      <c r="A153" s="16">
        <v>22</v>
      </c>
      <c r="B153" s="73" t="s">
        <v>2143</v>
      </c>
      <c r="C153" s="245">
        <v>7192.88</v>
      </c>
      <c r="D153" s="245">
        <v>7192.88</v>
      </c>
      <c r="E153" s="244">
        <v>38718</v>
      </c>
      <c r="F153" s="52"/>
      <c r="G153" s="246" t="s">
        <v>2116</v>
      </c>
      <c r="H153" s="234" t="s">
        <v>2123</v>
      </c>
    </row>
    <row r="154" spans="1:8" ht="25.5" x14ac:dyDescent="0.25">
      <c r="A154" s="16">
        <v>23</v>
      </c>
      <c r="B154" s="73" t="s">
        <v>2144</v>
      </c>
      <c r="C154" s="245">
        <v>42000</v>
      </c>
      <c r="D154" s="245">
        <v>48000</v>
      </c>
      <c r="E154" s="244">
        <v>40142</v>
      </c>
      <c r="F154" s="52"/>
      <c r="G154" s="246" t="s">
        <v>2116</v>
      </c>
      <c r="H154" s="234" t="s">
        <v>2123</v>
      </c>
    </row>
    <row r="155" spans="1:8" ht="25.5" x14ac:dyDescent="0.25">
      <c r="A155" s="16">
        <v>24</v>
      </c>
      <c r="B155" s="207" t="s">
        <v>2145</v>
      </c>
      <c r="C155" s="243">
        <v>6950</v>
      </c>
      <c r="D155" s="243">
        <v>6950</v>
      </c>
      <c r="E155" s="244">
        <v>40450</v>
      </c>
      <c r="F155" s="52"/>
      <c r="G155" s="246" t="s">
        <v>2116</v>
      </c>
      <c r="H155" s="234" t="s">
        <v>2121</v>
      </c>
    </row>
    <row r="156" spans="1:8" ht="26.25" x14ac:dyDescent="0.25">
      <c r="A156" s="16">
        <v>25</v>
      </c>
      <c r="B156" s="248" t="s">
        <v>2146</v>
      </c>
      <c r="C156" s="243">
        <v>86990</v>
      </c>
      <c r="D156" s="243">
        <v>20297.759999999998</v>
      </c>
      <c r="E156" s="244">
        <v>40655</v>
      </c>
      <c r="F156" s="52"/>
      <c r="G156" s="246" t="s">
        <v>2116</v>
      </c>
      <c r="H156" s="792" t="s">
        <v>2147</v>
      </c>
    </row>
    <row r="157" spans="1:8" ht="26.25" x14ac:dyDescent="0.25">
      <c r="A157" s="16">
        <v>26</v>
      </c>
      <c r="B157" s="249" t="s">
        <v>2148</v>
      </c>
      <c r="C157" s="250">
        <v>84000</v>
      </c>
      <c r="D157" s="251">
        <v>84000</v>
      </c>
      <c r="E157" s="244">
        <v>41047</v>
      </c>
      <c r="F157" s="52"/>
      <c r="G157" s="246" t="s">
        <v>2116</v>
      </c>
      <c r="H157" s="792" t="s">
        <v>2147</v>
      </c>
    </row>
    <row r="158" spans="1:8" ht="26.25" x14ac:dyDescent="0.25">
      <c r="A158" s="16">
        <v>27</v>
      </c>
      <c r="B158" s="249" t="s">
        <v>2149</v>
      </c>
      <c r="C158" s="250">
        <v>5000</v>
      </c>
      <c r="D158" s="251">
        <v>5000</v>
      </c>
      <c r="E158" s="244">
        <v>41081</v>
      </c>
      <c r="F158" s="52"/>
      <c r="G158" s="246" t="s">
        <v>2116</v>
      </c>
      <c r="H158" s="792" t="s">
        <v>2147</v>
      </c>
    </row>
    <row r="159" spans="1:8" ht="26.25" x14ac:dyDescent="0.25">
      <c r="A159" s="16">
        <v>28</v>
      </c>
      <c r="B159" s="249" t="s">
        <v>2150</v>
      </c>
      <c r="C159" s="250">
        <v>5000</v>
      </c>
      <c r="D159" s="251">
        <v>5000</v>
      </c>
      <c r="E159" s="244">
        <v>41081</v>
      </c>
      <c r="F159" s="52"/>
      <c r="G159" s="246" t="s">
        <v>2116</v>
      </c>
      <c r="H159" s="792" t="s">
        <v>2147</v>
      </c>
    </row>
    <row r="160" spans="1:8" ht="38.25" x14ac:dyDescent="0.25">
      <c r="A160" s="16">
        <v>29</v>
      </c>
      <c r="B160" s="235" t="s">
        <v>2155</v>
      </c>
      <c r="C160" s="257">
        <v>5190</v>
      </c>
      <c r="D160" s="258">
        <v>5190</v>
      </c>
      <c r="E160" s="237">
        <v>41577</v>
      </c>
      <c r="F160" s="67"/>
      <c r="G160" s="246" t="s">
        <v>2116</v>
      </c>
      <c r="H160" s="234" t="s">
        <v>2154</v>
      </c>
    </row>
    <row r="161" spans="1:8" ht="25.5" x14ac:dyDescent="0.25">
      <c r="A161" s="16">
        <v>30</v>
      </c>
      <c r="B161" s="259" t="s">
        <v>2106</v>
      </c>
      <c r="C161" s="260">
        <v>13740</v>
      </c>
      <c r="D161" s="261">
        <v>13740</v>
      </c>
      <c r="E161" s="262">
        <v>42194</v>
      </c>
      <c r="F161" s="263"/>
      <c r="G161" s="246" t="s">
        <v>2116</v>
      </c>
      <c r="H161" s="234" t="s">
        <v>2156</v>
      </c>
    </row>
    <row r="162" spans="1:8" ht="25.5" x14ac:dyDescent="0.25">
      <c r="A162" s="16">
        <v>31</v>
      </c>
      <c r="B162" s="16" t="s">
        <v>2157</v>
      </c>
      <c r="C162" s="260">
        <v>69999.960000000006</v>
      </c>
      <c r="D162" s="261">
        <v>69999.960000000006</v>
      </c>
      <c r="E162" s="262">
        <v>41771</v>
      </c>
      <c r="F162" s="263"/>
      <c r="G162" s="246" t="s">
        <v>2116</v>
      </c>
      <c r="H162" s="234" t="s">
        <v>2158</v>
      </c>
    </row>
    <row r="163" spans="1:8" ht="25.5" x14ac:dyDescent="0.25">
      <c r="A163" s="16">
        <v>32</v>
      </c>
      <c r="B163" s="16" t="s">
        <v>2159</v>
      </c>
      <c r="C163" s="264">
        <v>132000</v>
      </c>
      <c r="D163" s="261">
        <v>132000</v>
      </c>
      <c r="E163" s="262">
        <v>41901</v>
      </c>
      <c r="F163" s="263"/>
      <c r="G163" s="246" t="s">
        <v>2116</v>
      </c>
      <c r="H163" s="234" t="s">
        <v>2158</v>
      </c>
    </row>
    <row r="164" spans="1:8" ht="25.5" x14ac:dyDescent="0.25">
      <c r="A164" s="16">
        <v>33</v>
      </c>
      <c r="B164" s="265" t="s">
        <v>2160</v>
      </c>
      <c r="C164" s="260">
        <v>14120</v>
      </c>
      <c r="D164" s="261">
        <v>14120</v>
      </c>
      <c r="E164" s="262">
        <v>41978</v>
      </c>
      <c r="F164" s="263"/>
      <c r="G164" s="246" t="s">
        <v>2116</v>
      </c>
      <c r="H164" s="234" t="s">
        <v>2156</v>
      </c>
    </row>
    <row r="165" spans="1:8" ht="25.5" x14ac:dyDescent="0.25">
      <c r="A165" s="16">
        <v>34</v>
      </c>
      <c r="B165" s="265" t="s">
        <v>2160</v>
      </c>
      <c r="C165" s="260">
        <v>17250</v>
      </c>
      <c r="D165" s="261">
        <v>17250</v>
      </c>
      <c r="E165" s="262">
        <v>41978</v>
      </c>
      <c r="F165" s="263"/>
      <c r="G165" s="246" t="s">
        <v>2116</v>
      </c>
      <c r="H165" s="234" t="s">
        <v>2156</v>
      </c>
    </row>
    <row r="166" spans="1:8" ht="25.5" x14ac:dyDescent="0.25">
      <c r="A166" s="16">
        <v>35</v>
      </c>
      <c r="B166" s="16" t="s">
        <v>2161</v>
      </c>
      <c r="C166" s="260">
        <v>10200</v>
      </c>
      <c r="D166" s="261">
        <v>10200</v>
      </c>
      <c r="E166" s="262">
        <v>41991</v>
      </c>
      <c r="F166" s="263"/>
      <c r="G166" s="246" t="s">
        <v>2116</v>
      </c>
      <c r="H166" s="234" t="s">
        <v>2156</v>
      </c>
    </row>
    <row r="167" spans="1:8" ht="25.5" x14ac:dyDescent="0.25">
      <c r="A167" s="16">
        <v>36</v>
      </c>
      <c r="B167" s="267" t="s">
        <v>2163</v>
      </c>
      <c r="C167" s="268">
        <v>7600</v>
      </c>
      <c r="D167" s="268">
        <v>7600</v>
      </c>
      <c r="E167" s="269" t="s">
        <v>2164</v>
      </c>
      <c r="F167" s="263"/>
      <c r="G167" s="246" t="s">
        <v>2116</v>
      </c>
      <c r="H167" s="234" t="s">
        <v>2156</v>
      </c>
    </row>
    <row r="168" spans="1:8" ht="25.5" x14ac:dyDescent="0.25">
      <c r="A168" s="16">
        <v>37</v>
      </c>
      <c r="B168" s="267" t="s">
        <v>2165</v>
      </c>
      <c r="C168" s="268">
        <v>8200</v>
      </c>
      <c r="D168" s="268">
        <v>8200</v>
      </c>
      <c r="E168" s="269" t="s">
        <v>2166</v>
      </c>
      <c r="F168" s="263"/>
      <c r="G168" s="246" t="s">
        <v>2116</v>
      </c>
      <c r="H168" s="234" t="s">
        <v>2156</v>
      </c>
    </row>
    <row r="169" spans="1:8" ht="25.5" x14ac:dyDescent="0.25">
      <c r="A169" s="16">
        <v>38</v>
      </c>
      <c r="B169" s="267" t="s">
        <v>2165</v>
      </c>
      <c r="C169" s="268">
        <v>8200</v>
      </c>
      <c r="D169" s="268">
        <v>8200</v>
      </c>
      <c r="E169" s="269" t="s">
        <v>2166</v>
      </c>
      <c r="F169" s="263"/>
      <c r="G169" s="246" t="s">
        <v>2116</v>
      </c>
      <c r="H169" s="234" t="s">
        <v>2156</v>
      </c>
    </row>
    <row r="170" spans="1:8" ht="25.5" x14ac:dyDescent="0.25">
      <c r="A170" s="16">
        <v>39</v>
      </c>
      <c r="B170" s="267" t="s">
        <v>2167</v>
      </c>
      <c r="C170" s="268">
        <v>13740</v>
      </c>
      <c r="D170" s="268">
        <v>13740</v>
      </c>
      <c r="E170" s="269" t="s">
        <v>2168</v>
      </c>
      <c r="F170" s="263"/>
      <c r="G170" s="246" t="s">
        <v>2116</v>
      </c>
      <c r="H170" s="234" t="s">
        <v>2156</v>
      </c>
    </row>
    <row r="171" spans="1:8" ht="38.25" x14ac:dyDescent="0.25">
      <c r="A171" s="16">
        <v>40</v>
      </c>
      <c r="B171" s="270" t="s">
        <v>2169</v>
      </c>
      <c r="C171" s="271">
        <v>64998</v>
      </c>
      <c r="D171" s="272">
        <v>64998</v>
      </c>
      <c r="E171" s="269" t="s">
        <v>2170</v>
      </c>
      <c r="F171" s="263"/>
      <c r="G171" s="246" t="s">
        <v>2116</v>
      </c>
      <c r="H171" s="234" t="s">
        <v>2156</v>
      </c>
    </row>
    <row r="172" spans="1:8" ht="38.25" x14ac:dyDescent="0.25">
      <c r="A172" s="16">
        <v>41</v>
      </c>
      <c r="B172" s="235" t="s">
        <v>2171</v>
      </c>
      <c r="C172" s="273">
        <v>36000</v>
      </c>
      <c r="D172" s="273">
        <v>36000</v>
      </c>
      <c r="E172" s="237">
        <v>42608</v>
      </c>
      <c r="F172" s="263" t="s">
        <v>2172</v>
      </c>
      <c r="G172" s="246" t="s">
        <v>2116</v>
      </c>
      <c r="H172" s="234" t="s">
        <v>2173</v>
      </c>
    </row>
    <row r="173" spans="1:8" ht="25.5" x14ac:dyDescent="0.25">
      <c r="A173" s="16">
        <v>42</v>
      </c>
      <c r="B173" s="235" t="s">
        <v>2174</v>
      </c>
      <c r="C173" s="273">
        <v>70000</v>
      </c>
      <c r="D173" s="273">
        <v>70000</v>
      </c>
      <c r="E173" s="237">
        <v>42608</v>
      </c>
      <c r="F173" s="246" t="s">
        <v>2116</v>
      </c>
      <c r="G173" s="246" t="s">
        <v>2116</v>
      </c>
      <c r="H173" s="234" t="s">
        <v>2173</v>
      </c>
    </row>
    <row r="174" spans="1:8" ht="25.5" x14ac:dyDescent="0.25">
      <c r="A174" s="16">
        <v>43</v>
      </c>
      <c r="B174" s="235" t="s">
        <v>2175</v>
      </c>
      <c r="C174" s="273">
        <v>96000</v>
      </c>
      <c r="D174" s="273">
        <v>96000</v>
      </c>
      <c r="E174" s="237">
        <v>42480</v>
      </c>
      <c r="F174" s="263" t="s">
        <v>2176</v>
      </c>
      <c r="G174" s="246" t="s">
        <v>2116</v>
      </c>
      <c r="H174" s="234" t="s">
        <v>2173</v>
      </c>
    </row>
    <row r="175" spans="1:8" ht="25.5" x14ac:dyDescent="0.25">
      <c r="A175" s="16">
        <v>44</v>
      </c>
      <c r="B175" s="235" t="s">
        <v>2177</v>
      </c>
      <c r="C175" s="273">
        <v>5000</v>
      </c>
      <c r="D175" s="273">
        <v>5000</v>
      </c>
      <c r="E175" s="237">
        <v>42716</v>
      </c>
      <c r="F175" s="263" t="s">
        <v>2178</v>
      </c>
      <c r="G175" s="246" t="s">
        <v>2116</v>
      </c>
      <c r="H175" s="234" t="s">
        <v>2173</v>
      </c>
    </row>
    <row r="176" spans="1:8" ht="25.5" x14ac:dyDescent="0.25">
      <c r="A176" s="16">
        <v>45</v>
      </c>
      <c r="B176" s="235" t="s">
        <v>2179</v>
      </c>
      <c r="C176" s="273">
        <v>5000</v>
      </c>
      <c r="D176" s="273">
        <v>5000</v>
      </c>
      <c r="E176" s="237">
        <v>42716</v>
      </c>
      <c r="F176" s="246" t="s">
        <v>2116</v>
      </c>
      <c r="G176" s="246" t="s">
        <v>2116</v>
      </c>
      <c r="H176" s="234" t="s">
        <v>2173</v>
      </c>
    </row>
    <row r="177" spans="1:8" ht="38.25" x14ac:dyDescent="0.25">
      <c r="A177" s="16">
        <v>46</v>
      </c>
      <c r="B177" s="235" t="s">
        <v>2180</v>
      </c>
      <c r="C177" s="273">
        <v>11500</v>
      </c>
      <c r="D177" s="273">
        <v>11500</v>
      </c>
      <c r="E177" s="237">
        <v>42727</v>
      </c>
      <c r="F177" s="263" t="s">
        <v>2181</v>
      </c>
      <c r="G177" s="246" t="s">
        <v>2116</v>
      </c>
      <c r="H177" s="234" t="s">
        <v>2173</v>
      </c>
    </row>
    <row r="178" spans="1:8" ht="38.25" x14ac:dyDescent="0.25">
      <c r="A178" s="16">
        <v>47</v>
      </c>
      <c r="B178" s="222" t="s">
        <v>2182</v>
      </c>
      <c r="C178" s="274">
        <v>103999.95</v>
      </c>
      <c r="D178" s="274">
        <v>103999.95</v>
      </c>
      <c r="E178" s="211">
        <v>43098</v>
      </c>
      <c r="F178" s="263" t="s">
        <v>2183</v>
      </c>
      <c r="G178" s="246" t="s">
        <v>2116</v>
      </c>
      <c r="H178" s="234" t="s">
        <v>2184</v>
      </c>
    </row>
    <row r="179" spans="1:8" ht="25.5" x14ac:dyDescent="0.25">
      <c r="A179" s="16">
        <v>48</v>
      </c>
      <c r="B179" s="275" t="s">
        <v>2185</v>
      </c>
      <c r="C179" s="274">
        <v>40000</v>
      </c>
      <c r="D179" s="274">
        <v>40000</v>
      </c>
      <c r="E179" s="211">
        <v>43098</v>
      </c>
      <c r="F179" s="263" t="s">
        <v>2186</v>
      </c>
      <c r="G179" s="246" t="s">
        <v>2116</v>
      </c>
      <c r="H179" s="234" t="s">
        <v>2184</v>
      </c>
    </row>
    <row r="180" spans="1:8" ht="38.25" x14ac:dyDescent="0.25">
      <c r="A180" s="16">
        <v>49</v>
      </c>
      <c r="B180" s="222" t="s">
        <v>2187</v>
      </c>
      <c r="C180" s="274">
        <v>5528</v>
      </c>
      <c r="D180" s="274">
        <v>5528</v>
      </c>
      <c r="E180" s="276">
        <v>43098</v>
      </c>
      <c r="F180" s="263" t="s">
        <v>2188</v>
      </c>
      <c r="G180" s="246" t="s">
        <v>2116</v>
      </c>
      <c r="H180" s="234" t="s">
        <v>2184</v>
      </c>
    </row>
    <row r="181" spans="1:8" ht="38.25" x14ac:dyDescent="0.25">
      <c r="A181" s="16">
        <v>50</v>
      </c>
      <c r="B181" s="222" t="s">
        <v>2189</v>
      </c>
      <c r="C181" s="274">
        <v>10350</v>
      </c>
      <c r="D181" s="274">
        <v>10350</v>
      </c>
      <c r="E181" s="276">
        <v>43098</v>
      </c>
      <c r="F181" s="263" t="s">
        <v>2190</v>
      </c>
      <c r="G181" s="246" t="s">
        <v>2116</v>
      </c>
      <c r="H181" s="234" t="s">
        <v>2184</v>
      </c>
    </row>
    <row r="182" spans="1:8" ht="25.5" x14ac:dyDescent="0.25">
      <c r="A182" s="16">
        <v>51</v>
      </c>
      <c r="B182" s="222" t="s">
        <v>2191</v>
      </c>
      <c r="C182" s="274">
        <v>6072.5</v>
      </c>
      <c r="D182" s="274">
        <v>6072.5</v>
      </c>
      <c r="E182" s="276">
        <v>43098</v>
      </c>
      <c r="F182" s="263" t="s">
        <v>2192</v>
      </c>
      <c r="G182" s="246" t="s">
        <v>2116</v>
      </c>
      <c r="H182" s="234" t="s">
        <v>2184</v>
      </c>
    </row>
    <row r="183" spans="1:8" ht="25.5" x14ac:dyDescent="0.25">
      <c r="A183" s="16">
        <v>52</v>
      </c>
      <c r="B183" s="275" t="s">
        <v>2193</v>
      </c>
      <c r="C183" s="274">
        <v>24000</v>
      </c>
      <c r="D183" s="274">
        <v>24000</v>
      </c>
      <c r="E183" s="211">
        <v>43094</v>
      </c>
      <c r="F183" s="263" t="s">
        <v>2194</v>
      </c>
      <c r="G183" s="246" t="s">
        <v>2116</v>
      </c>
      <c r="H183" s="234" t="s">
        <v>2184</v>
      </c>
    </row>
    <row r="184" spans="1:8" ht="25.5" x14ac:dyDescent="0.25">
      <c r="A184" s="16">
        <v>53</v>
      </c>
      <c r="B184" s="222" t="s">
        <v>2195</v>
      </c>
      <c r="C184" s="274">
        <v>10730</v>
      </c>
      <c r="D184" s="65">
        <v>0</v>
      </c>
      <c r="E184" s="110">
        <v>43175</v>
      </c>
      <c r="F184" s="263" t="s">
        <v>2196</v>
      </c>
      <c r="G184" s="246" t="s">
        <v>2116</v>
      </c>
      <c r="H184" s="234" t="s">
        <v>2197</v>
      </c>
    </row>
    <row r="185" spans="1:8" ht="38.25" x14ac:dyDescent="0.25">
      <c r="A185" s="16">
        <v>54</v>
      </c>
      <c r="B185" s="275" t="s">
        <v>2198</v>
      </c>
      <c r="C185" s="274">
        <v>38000</v>
      </c>
      <c r="D185" s="65">
        <v>0</v>
      </c>
      <c r="E185" s="110">
        <v>43251</v>
      </c>
      <c r="F185" s="263" t="s">
        <v>2199</v>
      </c>
      <c r="G185" s="246" t="s">
        <v>2116</v>
      </c>
      <c r="H185" s="234" t="s">
        <v>2197</v>
      </c>
    </row>
    <row r="186" spans="1:8" ht="25.5" x14ac:dyDescent="0.25">
      <c r="A186" s="16">
        <v>55</v>
      </c>
      <c r="B186" s="222" t="s">
        <v>2200</v>
      </c>
      <c r="C186" s="274">
        <v>77000</v>
      </c>
      <c r="D186" s="65">
        <v>0</v>
      </c>
      <c r="E186" s="110">
        <v>43251</v>
      </c>
      <c r="F186" s="246" t="s">
        <v>2116</v>
      </c>
      <c r="G186" s="246" t="s">
        <v>2116</v>
      </c>
      <c r="H186" s="234" t="s">
        <v>2197</v>
      </c>
    </row>
    <row r="187" spans="1:8" ht="38.25" x14ac:dyDescent="0.25">
      <c r="A187" s="16">
        <v>56</v>
      </c>
      <c r="B187" s="222" t="s">
        <v>2201</v>
      </c>
      <c r="C187" s="274">
        <v>12740</v>
      </c>
      <c r="D187" s="274">
        <v>12740</v>
      </c>
      <c r="E187" s="277">
        <v>43297</v>
      </c>
      <c r="F187" s="263" t="s">
        <v>2202</v>
      </c>
      <c r="G187" s="246" t="s">
        <v>2116</v>
      </c>
      <c r="H187" s="234" t="s">
        <v>2197</v>
      </c>
    </row>
    <row r="188" spans="1:8" x14ac:dyDescent="0.25">
      <c r="A188" s="16"/>
      <c r="B188" s="278" t="s">
        <v>102</v>
      </c>
      <c r="C188" s="279">
        <f>SUM(C132:C187)</f>
        <v>1720158.5</v>
      </c>
      <c r="D188" s="279">
        <f>SUM(D132:D187)</f>
        <v>1383456.68</v>
      </c>
      <c r="E188" s="280" t="s">
        <v>85</v>
      </c>
      <c r="F188" s="280" t="s">
        <v>85</v>
      </c>
      <c r="G188" s="281" t="s">
        <v>85</v>
      </c>
      <c r="H188" s="282" t="s">
        <v>85</v>
      </c>
    </row>
    <row r="189" spans="1:8" ht="26.25" customHeight="1" x14ac:dyDescent="0.25">
      <c r="A189" s="856" t="s">
        <v>5718</v>
      </c>
      <c r="B189" s="857"/>
      <c r="C189" s="857"/>
      <c r="D189" s="857"/>
      <c r="E189" s="857"/>
      <c r="F189" s="857"/>
      <c r="G189" s="857"/>
      <c r="H189" s="858"/>
    </row>
    <row r="190" spans="1:8" ht="25.5" x14ac:dyDescent="0.25">
      <c r="A190" s="16">
        <v>1</v>
      </c>
      <c r="B190" s="73" t="s">
        <v>2203</v>
      </c>
      <c r="C190" s="283">
        <v>34500</v>
      </c>
      <c r="D190" s="283">
        <v>34500</v>
      </c>
      <c r="E190" s="284">
        <v>39678</v>
      </c>
      <c r="F190" s="52"/>
      <c r="G190" s="52" t="s">
        <v>2204</v>
      </c>
      <c r="H190" s="234" t="s">
        <v>2205</v>
      </c>
    </row>
    <row r="191" spans="1:8" ht="25.5" x14ac:dyDescent="0.25">
      <c r="A191" s="16">
        <v>2</v>
      </c>
      <c r="B191" s="207" t="s">
        <v>2206</v>
      </c>
      <c r="C191" s="109">
        <v>19110</v>
      </c>
      <c r="D191" s="109">
        <v>19110</v>
      </c>
      <c r="E191" s="244">
        <v>40539</v>
      </c>
      <c r="F191" s="52"/>
      <c r="G191" s="246" t="s">
        <v>2116</v>
      </c>
      <c r="H191" s="234" t="s">
        <v>2207</v>
      </c>
    </row>
    <row r="192" spans="1:8" ht="25.5" x14ac:dyDescent="0.25">
      <c r="A192" s="16">
        <v>3</v>
      </c>
      <c r="B192" s="207" t="s">
        <v>2208</v>
      </c>
      <c r="C192" s="109">
        <v>46900</v>
      </c>
      <c r="D192" s="109">
        <v>46900</v>
      </c>
      <c r="E192" s="244">
        <v>40256</v>
      </c>
      <c r="F192" s="52"/>
      <c r="G192" s="246" t="s">
        <v>2116</v>
      </c>
      <c r="H192" s="234" t="s">
        <v>2207</v>
      </c>
    </row>
    <row r="193" spans="1:8" ht="25.5" x14ac:dyDescent="0.25">
      <c r="A193" s="16">
        <v>4</v>
      </c>
      <c r="B193" s="207" t="s">
        <v>2209</v>
      </c>
      <c r="C193" s="109">
        <v>5450</v>
      </c>
      <c r="D193" s="109">
        <v>5450</v>
      </c>
      <c r="E193" s="244">
        <v>40141</v>
      </c>
      <c r="F193" s="52"/>
      <c r="G193" s="246" t="s">
        <v>2116</v>
      </c>
      <c r="H193" s="234" t="s">
        <v>2207</v>
      </c>
    </row>
    <row r="194" spans="1:8" ht="25.5" x14ac:dyDescent="0.25">
      <c r="A194" s="16">
        <v>5</v>
      </c>
      <c r="B194" s="207" t="s">
        <v>2209</v>
      </c>
      <c r="C194" s="109">
        <v>5450</v>
      </c>
      <c r="D194" s="109">
        <v>5450</v>
      </c>
      <c r="E194" s="244">
        <v>40141</v>
      </c>
      <c r="F194" s="52"/>
      <c r="G194" s="246" t="s">
        <v>2116</v>
      </c>
      <c r="H194" s="234" t="s">
        <v>2207</v>
      </c>
    </row>
    <row r="195" spans="1:8" ht="25.5" x14ac:dyDescent="0.25">
      <c r="A195" s="16">
        <v>6</v>
      </c>
      <c r="B195" s="67" t="s">
        <v>2210</v>
      </c>
      <c r="C195" s="109">
        <v>6000</v>
      </c>
      <c r="D195" s="109">
        <v>6000</v>
      </c>
      <c r="E195" s="244">
        <v>40506</v>
      </c>
      <c r="F195" s="52"/>
      <c r="G195" s="246" t="s">
        <v>2116</v>
      </c>
      <c r="H195" s="234" t="s">
        <v>2207</v>
      </c>
    </row>
    <row r="196" spans="1:8" ht="25.5" x14ac:dyDescent="0.25">
      <c r="A196" s="16">
        <v>7</v>
      </c>
      <c r="B196" s="67" t="s">
        <v>2210</v>
      </c>
      <c r="C196" s="109">
        <v>6000</v>
      </c>
      <c r="D196" s="109">
        <v>6000</v>
      </c>
      <c r="E196" s="244">
        <v>40506</v>
      </c>
      <c r="F196" s="52"/>
      <c r="G196" s="246" t="s">
        <v>2116</v>
      </c>
      <c r="H196" s="234" t="s">
        <v>2207</v>
      </c>
    </row>
    <row r="197" spans="1:8" ht="25.5" x14ac:dyDescent="0.25">
      <c r="A197" s="16">
        <v>8</v>
      </c>
      <c r="B197" s="67" t="s">
        <v>2211</v>
      </c>
      <c r="C197" s="109">
        <v>21500</v>
      </c>
      <c r="D197" s="109">
        <v>21500</v>
      </c>
      <c r="E197" s="244">
        <v>40175</v>
      </c>
      <c r="F197" s="52"/>
      <c r="G197" s="246" t="s">
        <v>2116</v>
      </c>
      <c r="H197" s="234" t="s">
        <v>2207</v>
      </c>
    </row>
    <row r="198" spans="1:8" ht="38.25" x14ac:dyDescent="0.25">
      <c r="A198" s="16">
        <v>9</v>
      </c>
      <c r="B198" s="67" t="s">
        <v>2212</v>
      </c>
      <c r="C198" s="109">
        <v>35000</v>
      </c>
      <c r="D198" s="109">
        <v>35000</v>
      </c>
      <c r="E198" s="244">
        <v>40256</v>
      </c>
      <c r="F198" s="52"/>
      <c r="G198" s="246" t="s">
        <v>2116</v>
      </c>
      <c r="H198" s="234" t="s">
        <v>2207</v>
      </c>
    </row>
    <row r="199" spans="1:8" ht="25.5" x14ac:dyDescent="0.25">
      <c r="A199" s="16">
        <v>10</v>
      </c>
      <c r="B199" s="67" t="s">
        <v>2213</v>
      </c>
      <c r="C199" s="109">
        <v>5850</v>
      </c>
      <c r="D199" s="109">
        <v>5850</v>
      </c>
      <c r="E199" s="244">
        <v>40141</v>
      </c>
      <c r="F199" s="52"/>
      <c r="G199" s="246" t="s">
        <v>2116</v>
      </c>
      <c r="H199" s="234" t="s">
        <v>2207</v>
      </c>
    </row>
    <row r="200" spans="1:8" ht="25.5" x14ac:dyDescent="0.25">
      <c r="A200" s="16">
        <v>11</v>
      </c>
      <c r="B200" s="67" t="s">
        <v>2213</v>
      </c>
      <c r="C200" s="109">
        <v>5850</v>
      </c>
      <c r="D200" s="109">
        <v>5850</v>
      </c>
      <c r="E200" s="244">
        <v>40141</v>
      </c>
      <c r="F200" s="52"/>
      <c r="G200" s="246" t="s">
        <v>2116</v>
      </c>
      <c r="H200" s="234" t="s">
        <v>2207</v>
      </c>
    </row>
    <row r="201" spans="1:8" ht="25.5" x14ac:dyDescent="0.25">
      <c r="A201" s="16">
        <v>12</v>
      </c>
      <c r="B201" s="67" t="s">
        <v>2214</v>
      </c>
      <c r="C201" s="109">
        <v>8420</v>
      </c>
      <c r="D201" s="109">
        <v>8420</v>
      </c>
      <c r="E201" s="244">
        <v>40141</v>
      </c>
      <c r="F201" s="52"/>
      <c r="G201" s="246" t="s">
        <v>2116</v>
      </c>
      <c r="H201" s="234" t="s">
        <v>2207</v>
      </c>
    </row>
    <row r="202" spans="1:8" ht="25.5" x14ac:dyDescent="0.25">
      <c r="A202" s="16">
        <v>13</v>
      </c>
      <c r="B202" s="67" t="s">
        <v>2215</v>
      </c>
      <c r="C202" s="109">
        <v>8420</v>
      </c>
      <c r="D202" s="109">
        <v>8420</v>
      </c>
      <c r="E202" s="244">
        <v>40141</v>
      </c>
      <c r="F202" s="52"/>
      <c r="G202" s="246" t="s">
        <v>2116</v>
      </c>
      <c r="H202" s="234" t="s">
        <v>2207</v>
      </c>
    </row>
    <row r="203" spans="1:8" ht="25.5" x14ac:dyDescent="0.25">
      <c r="A203" s="16">
        <v>14</v>
      </c>
      <c r="B203" s="67" t="s">
        <v>2216</v>
      </c>
      <c r="C203" s="109">
        <v>18000</v>
      </c>
      <c r="D203" s="109">
        <v>18000</v>
      </c>
      <c r="E203" s="244">
        <v>40256</v>
      </c>
      <c r="F203" s="52"/>
      <c r="G203" s="246" t="s">
        <v>2116</v>
      </c>
      <c r="H203" s="234" t="s">
        <v>2207</v>
      </c>
    </row>
    <row r="204" spans="1:8" ht="25.5" x14ac:dyDescent="0.25">
      <c r="A204" s="16">
        <v>15</v>
      </c>
      <c r="B204" s="248" t="s">
        <v>2217</v>
      </c>
      <c r="C204" s="285">
        <v>5590</v>
      </c>
      <c r="D204" s="285">
        <v>5590</v>
      </c>
      <c r="E204" s="244">
        <v>40904</v>
      </c>
      <c r="F204" s="52"/>
      <c r="G204" s="246" t="s">
        <v>2116</v>
      </c>
      <c r="H204" s="234" t="s">
        <v>2207</v>
      </c>
    </row>
    <row r="205" spans="1:8" ht="25.5" x14ac:dyDescent="0.25">
      <c r="A205" s="16">
        <v>16</v>
      </c>
      <c r="B205" s="248" t="s">
        <v>2218</v>
      </c>
      <c r="C205" s="109">
        <v>11250</v>
      </c>
      <c r="D205" s="109">
        <v>11250</v>
      </c>
      <c r="E205" s="244">
        <v>40891</v>
      </c>
      <c r="F205" s="52"/>
      <c r="G205" s="246" t="s">
        <v>2116</v>
      </c>
      <c r="H205" s="234" t="s">
        <v>2207</v>
      </c>
    </row>
    <row r="206" spans="1:8" ht="25.5" x14ac:dyDescent="0.25">
      <c r="A206" s="16">
        <v>17</v>
      </c>
      <c r="B206" s="249" t="s">
        <v>2219</v>
      </c>
      <c r="C206" s="286">
        <v>5800</v>
      </c>
      <c r="D206" s="286">
        <v>5800</v>
      </c>
      <c r="E206" s="244">
        <v>41089</v>
      </c>
      <c r="F206" s="52"/>
      <c r="G206" s="246" t="s">
        <v>2116</v>
      </c>
      <c r="H206" s="234" t="s">
        <v>2207</v>
      </c>
    </row>
    <row r="207" spans="1:8" ht="25.5" x14ac:dyDescent="0.25">
      <c r="A207" s="16">
        <v>18</v>
      </c>
      <c r="B207" s="249" t="s">
        <v>2220</v>
      </c>
      <c r="C207" s="286">
        <v>5800</v>
      </c>
      <c r="D207" s="286">
        <v>5800</v>
      </c>
      <c r="E207" s="244">
        <v>41089</v>
      </c>
      <c r="F207" s="52"/>
      <c r="G207" s="246" t="s">
        <v>2116</v>
      </c>
      <c r="H207" s="234" t="s">
        <v>2207</v>
      </c>
    </row>
    <row r="208" spans="1:8" ht="25.5" x14ac:dyDescent="0.25">
      <c r="A208" s="16">
        <v>19</v>
      </c>
      <c r="B208" s="249" t="s">
        <v>2221</v>
      </c>
      <c r="C208" s="286">
        <v>5148</v>
      </c>
      <c r="D208" s="286">
        <v>5148</v>
      </c>
      <c r="E208" s="244">
        <v>41089</v>
      </c>
      <c r="F208" s="52"/>
      <c r="G208" s="246" t="s">
        <v>2116</v>
      </c>
      <c r="H208" s="234" t="s">
        <v>2207</v>
      </c>
    </row>
    <row r="209" spans="1:8" ht="25.5" x14ac:dyDescent="0.25">
      <c r="A209" s="16">
        <v>20</v>
      </c>
      <c r="B209" s="249" t="s">
        <v>2222</v>
      </c>
      <c r="C209" s="283">
        <v>7000</v>
      </c>
      <c r="D209" s="283">
        <v>7000</v>
      </c>
      <c r="E209" s="244">
        <v>41089</v>
      </c>
      <c r="F209" s="52"/>
      <c r="G209" s="246" t="s">
        <v>2116</v>
      </c>
      <c r="H209" s="234" t="s">
        <v>2223</v>
      </c>
    </row>
    <row r="210" spans="1:8" ht="25.5" x14ac:dyDescent="0.25">
      <c r="A210" s="16">
        <v>21</v>
      </c>
      <c r="B210" s="235" t="s">
        <v>2224</v>
      </c>
      <c r="C210" s="287">
        <v>6890</v>
      </c>
      <c r="D210" s="287">
        <v>6890</v>
      </c>
      <c r="E210" s="237">
        <v>41409</v>
      </c>
      <c r="F210" s="52" t="s">
        <v>2225</v>
      </c>
      <c r="G210" s="246" t="s">
        <v>2116</v>
      </c>
      <c r="H210" s="234" t="s">
        <v>2226</v>
      </c>
    </row>
    <row r="211" spans="1:8" ht="25.5" x14ac:dyDescent="0.25">
      <c r="A211" s="16">
        <v>22</v>
      </c>
      <c r="B211" s="235" t="s">
        <v>2227</v>
      </c>
      <c r="C211" s="287">
        <v>8950</v>
      </c>
      <c r="D211" s="287">
        <v>8950</v>
      </c>
      <c r="E211" s="237">
        <v>41575</v>
      </c>
      <c r="F211" s="52" t="s">
        <v>2228</v>
      </c>
      <c r="G211" s="246" t="s">
        <v>2116</v>
      </c>
      <c r="H211" s="234" t="s">
        <v>2229</v>
      </c>
    </row>
    <row r="212" spans="1:8" ht="25.5" x14ac:dyDescent="0.25">
      <c r="A212" s="16">
        <v>23</v>
      </c>
      <c r="B212" s="36" t="s">
        <v>2230</v>
      </c>
      <c r="C212" s="287">
        <v>455840</v>
      </c>
      <c r="D212" s="287">
        <v>406021.1</v>
      </c>
      <c r="E212" s="288">
        <v>2005</v>
      </c>
      <c r="F212" s="52"/>
      <c r="G212" s="246" t="s">
        <v>2116</v>
      </c>
      <c r="H212" s="234" t="s">
        <v>2231</v>
      </c>
    </row>
    <row r="213" spans="1:8" ht="25.5" x14ac:dyDescent="0.25">
      <c r="A213" s="16">
        <v>24</v>
      </c>
      <c r="B213" s="36" t="s">
        <v>2232</v>
      </c>
      <c r="C213" s="287">
        <v>901658.88</v>
      </c>
      <c r="D213" s="287">
        <v>678547.65</v>
      </c>
      <c r="E213" s="288">
        <v>1999</v>
      </c>
      <c r="F213" s="52"/>
      <c r="G213" s="246" t="s">
        <v>2116</v>
      </c>
      <c r="H213" s="234" t="s">
        <v>2231</v>
      </c>
    </row>
    <row r="214" spans="1:8" ht="25.5" x14ac:dyDescent="0.25">
      <c r="A214" s="16">
        <v>25</v>
      </c>
      <c r="B214" s="36" t="s">
        <v>2233</v>
      </c>
      <c r="C214" s="287">
        <v>43500</v>
      </c>
      <c r="D214" s="287">
        <v>3625</v>
      </c>
      <c r="E214" s="237">
        <v>41935</v>
      </c>
      <c r="F214" s="52"/>
      <c r="G214" s="246" t="s">
        <v>2116</v>
      </c>
      <c r="H214" s="234" t="s">
        <v>2234</v>
      </c>
    </row>
    <row r="215" spans="1:8" ht="25.5" x14ac:dyDescent="0.25">
      <c r="A215" s="16">
        <v>26</v>
      </c>
      <c r="B215" s="36" t="s">
        <v>2235</v>
      </c>
      <c r="C215" s="287">
        <v>15950</v>
      </c>
      <c r="D215" s="287">
        <v>15950</v>
      </c>
      <c r="E215" s="237">
        <v>42268</v>
      </c>
      <c r="F215" s="52"/>
      <c r="G215" s="246" t="s">
        <v>2116</v>
      </c>
      <c r="H215" s="234" t="s">
        <v>2234</v>
      </c>
    </row>
    <row r="216" spans="1:8" ht="25.5" x14ac:dyDescent="0.25">
      <c r="A216" s="16">
        <v>27</v>
      </c>
      <c r="B216" s="36" t="s">
        <v>2236</v>
      </c>
      <c r="C216" s="287">
        <v>5300</v>
      </c>
      <c r="D216" s="287">
        <v>5300</v>
      </c>
      <c r="E216" s="237">
        <v>41795</v>
      </c>
      <c r="F216" s="52"/>
      <c r="G216" s="246" t="s">
        <v>2116</v>
      </c>
      <c r="H216" s="234" t="s">
        <v>2237</v>
      </c>
    </row>
    <row r="217" spans="1:8" ht="25.5" x14ac:dyDescent="0.25">
      <c r="A217" s="16">
        <v>28</v>
      </c>
      <c r="B217" s="36" t="s">
        <v>2238</v>
      </c>
      <c r="C217" s="287">
        <v>15750</v>
      </c>
      <c r="D217" s="287">
        <v>15750</v>
      </c>
      <c r="E217" s="237">
        <v>41795</v>
      </c>
      <c r="F217" s="52"/>
      <c r="G217" s="246" t="s">
        <v>2116</v>
      </c>
      <c r="H217" s="234" t="s">
        <v>2237</v>
      </c>
    </row>
    <row r="218" spans="1:8" ht="25.5" x14ac:dyDescent="0.25">
      <c r="A218" s="16">
        <v>29</v>
      </c>
      <c r="B218" s="36" t="s">
        <v>2239</v>
      </c>
      <c r="C218" s="287">
        <v>6800</v>
      </c>
      <c r="D218" s="287">
        <v>6800</v>
      </c>
      <c r="E218" s="237">
        <v>42046</v>
      </c>
      <c r="F218" s="52"/>
      <c r="G218" s="246" t="s">
        <v>2116</v>
      </c>
      <c r="H218" s="234" t="s">
        <v>2234</v>
      </c>
    </row>
    <row r="219" spans="1:8" ht="25.5" x14ac:dyDescent="0.25">
      <c r="A219" s="16">
        <v>30</v>
      </c>
      <c r="B219" s="267" t="s">
        <v>2240</v>
      </c>
      <c r="C219" s="289">
        <v>10000</v>
      </c>
      <c r="D219" s="290">
        <v>10000</v>
      </c>
      <c r="E219" s="269" t="s">
        <v>2241</v>
      </c>
      <c r="F219" s="52"/>
      <c r="G219" s="246" t="s">
        <v>2116</v>
      </c>
      <c r="H219" s="234" t="s">
        <v>2234</v>
      </c>
    </row>
    <row r="220" spans="1:8" ht="25.5" x14ac:dyDescent="0.25">
      <c r="A220" s="16">
        <v>31</v>
      </c>
      <c r="B220" s="36" t="s">
        <v>2242</v>
      </c>
      <c r="C220" s="287">
        <v>13100</v>
      </c>
      <c r="D220" s="287">
        <v>13100</v>
      </c>
      <c r="E220" s="237">
        <v>42352</v>
      </c>
      <c r="F220" s="52"/>
      <c r="G220" s="246" t="s">
        <v>2116</v>
      </c>
      <c r="H220" s="234" t="s">
        <v>2234</v>
      </c>
    </row>
    <row r="221" spans="1:8" ht="25.5" x14ac:dyDescent="0.25">
      <c r="A221" s="16">
        <v>32</v>
      </c>
      <c r="B221" s="291" t="s">
        <v>2243</v>
      </c>
      <c r="C221" s="292">
        <v>19650</v>
      </c>
      <c r="D221" s="292">
        <v>19650</v>
      </c>
      <c r="E221" s="237">
        <v>42352</v>
      </c>
      <c r="F221" s="52"/>
      <c r="G221" s="246" t="s">
        <v>2116</v>
      </c>
      <c r="H221" s="234" t="s">
        <v>2234</v>
      </c>
    </row>
    <row r="222" spans="1:8" ht="25.5" x14ac:dyDescent="0.25">
      <c r="A222" s="16">
        <v>33</v>
      </c>
      <c r="B222" s="235" t="s">
        <v>2244</v>
      </c>
      <c r="C222" s="236">
        <v>5620</v>
      </c>
      <c r="D222" s="236">
        <v>5620</v>
      </c>
      <c r="E222" s="293">
        <v>42416</v>
      </c>
      <c r="F222" s="52" t="s">
        <v>2245</v>
      </c>
      <c r="G222" s="246" t="s">
        <v>2116</v>
      </c>
      <c r="H222" s="234" t="s">
        <v>2246</v>
      </c>
    </row>
    <row r="223" spans="1:8" ht="38.25" x14ac:dyDescent="0.25">
      <c r="A223" s="16">
        <v>34</v>
      </c>
      <c r="B223" s="235" t="s">
        <v>2247</v>
      </c>
      <c r="C223" s="236">
        <v>5482</v>
      </c>
      <c r="D223" s="236">
        <v>5482</v>
      </c>
      <c r="E223" s="237">
        <v>42726</v>
      </c>
      <c r="F223" s="52" t="s">
        <v>2248</v>
      </c>
      <c r="G223" s="246" t="s">
        <v>2116</v>
      </c>
      <c r="H223" s="234" t="s">
        <v>2246</v>
      </c>
    </row>
    <row r="224" spans="1:8" ht="38.25" x14ac:dyDescent="0.25">
      <c r="A224" s="16">
        <v>35</v>
      </c>
      <c r="B224" s="235" t="s">
        <v>2249</v>
      </c>
      <c r="C224" s="236">
        <v>5482</v>
      </c>
      <c r="D224" s="236">
        <v>5482</v>
      </c>
      <c r="E224" s="237">
        <v>42726</v>
      </c>
      <c r="F224" s="246" t="s">
        <v>2116</v>
      </c>
      <c r="G224" s="246" t="s">
        <v>2116</v>
      </c>
      <c r="H224" s="234" t="s">
        <v>2246</v>
      </c>
    </row>
    <row r="225" spans="1:8" ht="25.5" x14ac:dyDescent="0.25">
      <c r="A225" s="16">
        <v>36</v>
      </c>
      <c r="B225" s="222" t="s">
        <v>2250</v>
      </c>
      <c r="C225" s="142">
        <v>13200</v>
      </c>
      <c r="D225" s="142">
        <v>13200</v>
      </c>
      <c r="E225" s="211">
        <v>42878</v>
      </c>
      <c r="F225" s="246" t="s">
        <v>2251</v>
      </c>
      <c r="G225" s="246" t="s">
        <v>2116</v>
      </c>
      <c r="H225" s="67" t="s">
        <v>2252</v>
      </c>
    </row>
    <row r="226" spans="1:8" ht="25.5" x14ac:dyDescent="0.25">
      <c r="A226" s="16">
        <v>37</v>
      </c>
      <c r="B226" s="222" t="s">
        <v>2253</v>
      </c>
      <c r="C226" s="142">
        <v>16500</v>
      </c>
      <c r="D226" s="142">
        <v>16500</v>
      </c>
      <c r="E226" s="211">
        <v>42879</v>
      </c>
      <c r="F226" s="246" t="s">
        <v>2251</v>
      </c>
      <c r="G226" s="246" t="s">
        <v>2116</v>
      </c>
      <c r="H226" s="67" t="s">
        <v>2252</v>
      </c>
    </row>
    <row r="227" spans="1:8" ht="51.75" x14ac:dyDescent="0.25">
      <c r="A227" s="16">
        <v>38</v>
      </c>
      <c r="B227" s="222" t="s">
        <v>2254</v>
      </c>
      <c r="C227" s="142">
        <v>20000</v>
      </c>
      <c r="D227" s="142">
        <v>20000</v>
      </c>
      <c r="E227" s="294">
        <v>42934</v>
      </c>
      <c r="F227" s="295" t="s">
        <v>2255</v>
      </c>
      <c r="G227" s="246" t="s">
        <v>2116</v>
      </c>
      <c r="H227" s="67" t="s">
        <v>2252</v>
      </c>
    </row>
    <row r="228" spans="1:8" ht="51.75" x14ac:dyDescent="0.25">
      <c r="A228" s="16">
        <v>39</v>
      </c>
      <c r="B228" s="296" t="s">
        <v>2256</v>
      </c>
      <c r="C228" s="297">
        <v>11500</v>
      </c>
      <c r="D228" s="297">
        <v>11500</v>
      </c>
      <c r="E228" s="298">
        <v>43047</v>
      </c>
      <c r="F228" s="295" t="s">
        <v>2257</v>
      </c>
      <c r="G228" s="246" t="s">
        <v>2116</v>
      </c>
      <c r="H228" s="67" t="s">
        <v>2258</v>
      </c>
    </row>
    <row r="229" spans="1:8" ht="77.25" x14ac:dyDescent="0.25">
      <c r="A229" s="16">
        <v>40</v>
      </c>
      <c r="B229" s="235" t="s">
        <v>2259</v>
      </c>
      <c r="C229" s="236">
        <v>14520</v>
      </c>
      <c r="D229" s="236">
        <v>14520</v>
      </c>
      <c r="E229" s="237">
        <v>40577</v>
      </c>
      <c r="F229" s="195" t="s">
        <v>2260</v>
      </c>
      <c r="G229" s="246" t="s">
        <v>2116</v>
      </c>
      <c r="H229" s="67" t="s">
        <v>2261</v>
      </c>
    </row>
    <row r="230" spans="1:8" ht="25.5" x14ac:dyDescent="0.25">
      <c r="A230" s="16">
        <v>41</v>
      </c>
      <c r="B230" s="235" t="s">
        <v>2264</v>
      </c>
      <c r="C230" s="236">
        <v>21000</v>
      </c>
      <c r="D230" s="236">
        <v>21000</v>
      </c>
      <c r="E230" s="237">
        <v>40360</v>
      </c>
      <c r="F230" s="246" t="s">
        <v>2116</v>
      </c>
      <c r="G230" s="246" t="s">
        <v>2116</v>
      </c>
      <c r="H230" s="67" t="s">
        <v>2261</v>
      </c>
    </row>
    <row r="231" spans="1:8" ht="25.5" x14ac:dyDescent="0.25">
      <c r="A231" s="16">
        <v>42</v>
      </c>
      <c r="B231" s="235" t="s">
        <v>2265</v>
      </c>
      <c r="C231" s="236">
        <v>8350</v>
      </c>
      <c r="D231" s="236">
        <v>8350</v>
      </c>
      <c r="E231" s="237">
        <v>40360</v>
      </c>
      <c r="F231" s="246" t="s">
        <v>2116</v>
      </c>
      <c r="G231" s="246" t="s">
        <v>2116</v>
      </c>
      <c r="H231" s="67" t="s">
        <v>2261</v>
      </c>
    </row>
    <row r="232" spans="1:8" ht="25.5" x14ac:dyDescent="0.25">
      <c r="A232" s="16">
        <v>43</v>
      </c>
      <c r="B232" s="235" t="s">
        <v>2266</v>
      </c>
      <c r="C232" s="236">
        <v>11800</v>
      </c>
      <c r="D232" s="236">
        <v>11800</v>
      </c>
      <c r="E232" s="237">
        <v>40360</v>
      </c>
      <c r="F232" s="246" t="s">
        <v>2116</v>
      </c>
      <c r="G232" s="246" t="s">
        <v>2116</v>
      </c>
      <c r="H232" s="67" t="s">
        <v>2261</v>
      </c>
    </row>
    <row r="233" spans="1:8" ht="25.5" x14ac:dyDescent="0.25">
      <c r="A233" s="16">
        <v>44</v>
      </c>
      <c r="B233" s="235" t="s">
        <v>2268</v>
      </c>
      <c r="C233" s="236">
        <v>7754</v>
      </c>
      <c r="D233" s="236">
        <v>7754</v>
      </c>
      <c r="E233" s="237">
        <v>40360</v>
      </c>
      <c r="F233" s="246" t="s">
        <v>2116</v>
      </c>
      <c r="G233" s="246" t="s">
        <v>2116</v>
      </c>
      <c r="H233" s="67" t="s">
        <v>2261</v>
      </c>
    </row>
    <row r="234" spans="1:8" ht="25.5" x14ac:dyDescent="0.25">
      <c r="A234" s="16">
        <v>45</v>
      </c>
      <c r="B234" s="235" t="s">
        <v>2269</v>
      </c>
      <c r="C234" s="236">
        <v>6990</v>
      </c>
      <c r="D234" s="236">
        <v>6990</v>
      </c>
      <c r="E234" s="237">
        <v>40360</v>
      </c>
      <c r="F234" s="246" t="s">
        <v>2116</v>
      </c>
      <c r="G234" s="246" t="s">
        <v>2116</v>
      </c>
      <c r="H234" s="67" t="s">
        <v>2261</v>
      </c>
    </row>
    <row r="235" spans="1:8" ht="25.5" x14ac:dyDescent="0.25">
      <c r="A235" s="16">
        <v>46</v>
      </c>
      <c r="B235" s="235" t="s">
        <v>2271</v>
      </c>
      <c r="C235" s="236">
        <v>18590</v>
      </c>
      <c r="D235" s="236">
        <v>18590</v>
      </c>
      <c r="E235" s="237">
        <v>40360</v>
      </c>
      <c r="F235" s="246" t="s">
        <v>2116</v>
      </c>
      <c r="G235" s="246" t="s">
        <v>2116</v>
      </c>
      <c r="H235" s="67" t="s">
        <v>2261</v>
      </c>
    </row>
    <row r="236" spans="1:8" ht="25.5" x14ac:dyDescent="0.25">
      <c r="A236" s="16">
        <v>47</v>
      </c>
      <c r="B236" s="235" t="s">
        <v>2272</v>
      </c>
      <c r="C236" s="236">
        <v>6385</v>
      </c>
      <c r="D236" s="236">
        <v>6385</v>
      </c>
      <c r="E236" s="237">
        <v>40360</v>
      </c>
      <c r="F236" s="246" t="s">
        <v>2116</v>
      </c>
      <c r="G236" s="246" t="s">
        <v>2116</v>
      </c>
      <c r="H236" s="67" t="s">
        <v>2261</v>
      </c>
    </row>
    <row r="237" spans="1:8" ht="25.5" x14ac:dyDescent="0.25">
      <c r="A237" s="16">
        <v>48</v>
      </c>
      <c r="B237" s="235" t="s">
        <v>2273</v>
      </c>
      <c r="C237" s="236">
        <v>68000</v>
      </c>
      <c r="D237" s="236">
        <v>68000</v>
      </c>
      <c r="E237" s="237">
        <v>41859</v>
      </c>
      <c r="F237" s="246" t="s">
        <v>2116</v>
      </c>
      <c r="G237" s="246" t="s">
        <v>2116</v>
      </c>
      <c r="H237" s="67" t="s">
        <v>2261</v>
      </c>
    </row>
    <row r="238" spans="1:8" ht="25.5" x14ac:dyDescent="0.25">
      <c r="A238" s="16">
        <v>49</v>
      </c>
      <c r="B238" s="235" t="s">
        <v>2274</v>
      </c>
      <c r="C238" s="236">
        <v>14000</v>
      </c>
      <c r="D238" s="236">
        <v>14000</v>
      </c>
      <c r="E238" s="237">
        <v>41275</v>
      </c>
      <c r="F238" s="246" t="s">
        <v>2116</v>
      </c>
      <c r="G238" s="246" t="s">
        <v>2116</v>
      </c>
      <c r="H238" s="67" t="s">
        <v>2261</v>
      </c>
    </row>
    <row r="239" spans="1:8" ht="25.5" x14ac:dyDescent="0.25">
      <c r="A239" s="16">
        <v>50</v>
      </c>
      <c r="B239" s="235" t="s">
        <v>2275</v>
      </c>
      <c r="C239" s="236">
        <v>26000</v>
      </c>
      <c r="D239" s="236">
        <v>26000</v>
      </c>
      <c r="E239" s="237">
        <v>41276</v>
      </c>
      <c r="F239" s="246" t="s">
        <v>2116</v>
      </c>
      <c r="G239" s="246" t="s">
        <v>2116</v>
      </c>
      <c r="H239" s="67" t="s">
        <v>2261</v>
      </c>
    </row>
    <row r="240" spans="1:8" ht="77.25" x14ac:dyDescent="0.25">
      <c r="A240" s="16">
        <v>51</v>
      </c>
      <c r="B240" s="235" t="s">
        <v>2276</v>
      </c>
      <c r="C240" s="236">
        <v>15000</v>
      </c>
      <c r="D240" s="236">
        <v>15000</v>
      </c>
      <c r="E240" s="237">
        <v>42782</v>
      </c>
      <c r="F240" s="195" t="s">
        <v>2260</v>
      </c>
      <c r="G240" s="246" t="s">
        <v>2116</v>
      </c>
      <c r="H240" s="67" t="s">
        <v>2261</v>
      </c>
    </row>
    <row r="241" spans="1:8" ht="25.5" x14ac:dyDescent="0.25">
      <c r="A241" s="16">
        <v>52</v>
      </c>
      <c r="B241" s="235" t="s">
        <v>2276</v>
      </c>
      <c r="C241" s="236">
        <v>15000</v>
      </c>
      <c r="D241" s="236">
        <v>15000</v>
      </c>
      <c r="E241" s="237">
        <v>42782</v>
      </c>
      <c r="F241" s="246" t="s">
        <v>2116</v>
      </c>
      <c r="G241" s="246" t="s">
        <v>2116</v>
      </c>
      <c r="H241" s="67" t="s">
        <v>2261</v>
      </c>
    </row>
    <row r="242" spans="1:8" ht="25.5" x14ac:dyDescent="0.25">
      <c r="A242" s="16">
        <v>53</v>
      </c>
      <c r="B242" s="235" t="s">
        <v>2277</v>
      </c>
      <c r="C242" s="236">
        <v>20190</v>
      </c>
      <c r="D242" s="236">
        <v>20190</v>
      </c>
      <c r="E242" s="237">
        <v>40483</v>
      </c>
      <c r="F242" s="246" t="s">
        <v>2116</v>
      </c>
      <c r="G242" s="246" t="s">
        <v>2116</v>
      </c>
      <c r="H242" s="67" t="s">
        <v>2261</v>
      </c>
    </row>
    <row r="243" spans="1:8" ht="38.25" x14ac:dyDescent="0.25">
      <c r="A243" s="16">
        <v>54</v>
      </c>
      <c r="B243" s="235" t="s">
        <v>2278</v>
      </c>
      <c r="C243" s="236">
        <v>53100</v>
      </c>
      <c r="D243" s="236">
        <v>53100</v>
      </c>
      <c r="E243" s="237">
        <v>40483</v>
      </c>
      <c r="F243" s="246" t="s">
        <v>2116</v>
      </c>
      <c r="G243" s="246" t="s">
        <v>2116</v>
      </c>
      <c r="H243" s="67" t="s">
        <v>2261</v>
      </c>
    </row>
    <row r="244" spans="1:8" ht="25.5" x14ac:dyDescent="0.25">
      <c r="A244" s="16">
        <v>55</v>
      </c>
      <c r="B244" s="235" t="s">
        <v>2279</v>
      </c>
      <c r="C244" s="236">
        <v>46436</v>
      </c>
      <c r="D244" s="236">
        <v>46436</v>
      </c>
      <c r="E244" s="237">
        <v>40483</v>
      </c>
      <c r="F244" s="246" t="s">
        <v>2116</v>
      </c>
      <c r="G244" s="246" t="s">
        <v>2116</v>
      </c>
      <c r="H244" s="67" t="s">
        <v>2261</v>
      </c>
    </row>
    <row r="245" spans="1:8" ht="25.5" x14ac:dyDescent="0.25">
      <c r="A245" s="16">
        <v>56</v>
      </c>
      <c r="B245" s="235" t="s">
        <v>2280</v>
      </c>
      <c r="C245" s="236">
        <v>41894</v>
      </c>
      <c r="D245" s="236">
        <v>41894</v>
      </c>
      <c r="E245" s="237">
        <v>40483</v>
      </c>
      <c r="F245" s="246" t="s">
        <v>2116</v>
      </c>
      <c r="G245" s="246" t="s">
        <v>2116</v>
      </c>
      <c r="H245" s="67" t="s">
        <v>2261</v>
      </c>
    </row>
    <row r="246" spans="1:8" ht="25.5" x14ac:dyDescent="0.25">
      <c r="A246" s="16">
        <v>57</v>
      </c>
      <c r="B246" s="235" t="s">
        <v>2281</v>
      </c>
      <c r="C246" s="236">
        <v>40970</v>
      </c>
      <c r="D246" s="236">
        <v>40970</v>
      </c>
      <c r="E246" s="237">
        <v>40483</v>
      </c>
      <c r="F246" s="246" t="s">
        <v>2116</v>
      </c>
      <c r="G246" s="246" t="s">
        <v>2116</v>
      </c>
      <c r="H246" s="67" t="s">
        <v>2261</v>
      </c>
    </row>
    <row r="247" spans="1:8" ht="25.5" x14ac:dyDescent="0.25">
      <c r="A247" s="16">
        <v>58</v>
      </c>
      <c r="B247" s="235" t="s">
        <v>2282</v>
      </c>
      <c r="C247" s="236">
        <v>17525.38</v>
      </c>
      <c r="D247" s="236">
        <v>17525.38</v>
      </c>
      <c r="E247" s="237">
        <v>40360</v>
      </c>
      <c r="F247" s="246" t="s">
        <v>2116</v>
      </c>
      <c r="G247" s="246" t="s">
        <v>2116</v>
      </c>
      <c r="H247" s="67" t="s">
        <v>2261</v>
      </c>
    </row>
    <row r="248" spans="1:8" ht="25.5" x14ac:dyDescent="0.25">
      <c r="A248" s="16">
        <v>59</v>
      </c>
      <c r="B248" s="235" t="s">
        <v>2282</v>
      </c>
      <c r="C248" s="236">
        <v>17525.38</v>
      </c>
      <c r="D248" s="236">
        <v>17525.38</v>
      </c>
      <c r="E248" s="237">
        <v>40360</v>
      </c>
      <c r="F248" s="246" t="s">
        <v>2116</v>
      </c>
      <c r="G248" s="246" t="s">
        <v>2116</v>
      </c>
      <c r="H248" s="67" t="s">
        <v>2261</v>
      </c>
    </row>
    <row r="249" spans="1:8" ht="25.5" x14ac:dyDescent="0.25">
      <c r="A249" s="16">
        <v>60</v>
      </c>
      <c r="B249" s="235" t="s">
        <v>2283</v>
      </c>
      <c r="C249" s="236">
        <v>71400</v>
      </c>
      <c r="D249" s="236">
        <v>71400</v>
      </c>
      <c r="E249" s="237">
        <v>40483</v>
      </c>
      <c r="F249" s="246" t="s">
        <v>2116</v>
      </c>
      <c r="G249" s="246" t="s">
        <v>2116</v>
      </c>
      <c r="H249" s="67" t="s">
        <v>2261</v>
      </c>
    </row>
    <row r="250" spans="1:8" ht="25.5" x14ac:dyDescent="0.25">
      <c r="A250" s="16">
        <v>61</v>
      </c>
      <c r="B250" s="235" t="s">
        <v>2284</v>
      </c>
      <c r="C250" s="236">
        <v>13436.8</v>
      </c>
      <c r="D250" s="236">
        <v>13436.8</v>
      </c>
      <c r="E250" s="237">
        <v>40483</v>
      </c>
      <c r="F250" s="246" t="s">
        <v>2116</v>
      </c>
      <c r="G250" s="246" t="s">
        <v>2116</v>
      </c>
      <c r="H250" s="67" t="s">
        <v>2261</v>
      </c>
    </row>
    <row r="251" spans="1:8" ht="25.5" x14ac:dyDescent="0.25">
      <c r="A251" s="16">
        <v>62</v>
      </c>
      <c r="B251" s="235" t="s">
        <v>2284</v>
      </c>
      <c r="C251" s="236">
        <v>18390</v>
      </c>
      <c r="D251" s="236">
        <v>18390</v>
      </c>
      <c r="E251" s="237">
        <v>40483</v>
      </c>
      <c r="F251" s="246" t="s">
        <v>2116</v>
      </c>
      <c r="G251" s="246" t="s">
        <v>2116</v>
      </c>
      <c r="H251" s="67" t="s">
        <v>2261</v>
      </c>
    </row>
    <row r="252" spans="1:8" ht="25.5" x14ac:dyDescent="0.25">
      <c r="A252" s="16">
        <v>63</v>
      </c>
      <c r="B252" s="235" t="s">
        <v>2285</v>
      </c>
      <c r="C252" s="236">
        <v>26087.4</v>
      </c>
      <c r="D252" s="236">
        <v>26087.4</v>
      </c>
      <c r="E252" s="237">
        <v>40483</v>
      </c>
      <c r="F252" s="246" t="s">
        <v>2116</v>
      </c>
      <c r="G252" s="246" t="s">
        <v>2116</v>
      </c>
      <c r="H252" s="67" t="s">
        <v>2261</v>
      </c>
    </row>
    <row r="253" spans="1:8" ht="38.25" x14ac:dyDescent="0.25">
      <c r="A253" s="16">
        <v>64</v>
      </c>
      <c r="B253" s="235" t="s">
        <v>2286</v>
      </c>
      <c r="C253" s="236">
        <v>9169</v>
      </c>
      <c r="D253" s="236">
        <v>9169</v>
      </c>
      <c r="E253" s="237">
        <v>40483</v>
      </c>
      <c r="F253" s="246" t="s">
        <v>2116</v>
      </c>
      <c r="G253" s="246" t="s">
        <v>2116</v>
      </c>
      <c r="H253" s="67" t="s">
        <v>2261</v>
      </c>
    </row>
    <row r="254" spans="1:8" ht="25.5" x14ac:dyDescent="0.25">
      <c r="A254" s="16">
        <v>65</v>
      </c>
      <c r="B254" s="235" t="s">
        <v>2287</v>
      </c>
      <c r="C254" s="236">
        <v>26700</v>
      </c>
      <c r="D254" s="236">
        <v>26700</v>
      </c>
      <c r="E254" s="237">
        <v>40483</v>
      </c>
      <c r="F254" s="246" t="s">
        <v>2116</v>
      </c>
      <c r="G254" s="246" t="s">
        <v>2116</v>
      </c>
      <c r="H254" s="67" t="s">
        <v>2261</v>
      </c>
    </row>
    <row r="255" spans="1:8" ht="25.5" x14ac:dyDescent="0.25">
      <c r="A255" s="16">
        <v>66</v>
      </c>
      <c r="B255" s="235" t="s">
        <v>2288</v>
      </c>
      <c r="C255" s="236">
        <v>5162</v>
      </c>
      <c r="D255" s="236">
        <v>5162</v>
      </c>
      <c r="E255" s="237">
        <v>40483</v>
      </c>
      <c r="F255" s="246" t="s">
        <v>2116</v>
      </c>
      <c r="G255" s="246" t="s">
        <v>2116</v>
      </c>
      <c r="H255" s="67" t="s">
        <v>2261</v>
      </c>
    </row>
    <row r="256" spans="1:8" ht="25.5" x14ac:dyDescent="0.25">
      <c r="A256" s="16">
        <v>67</v>
      </c>
      <c r="B256" s="235" t="s">
        <v>2289</v>
      </c>
      <c r="C256" s="236">
        <v>6200</v>
      </c>
      <c r="D256" s="236">
        <v>6200</v>
      </c>
      <c r="E256" s="237">
        <v>40291</v>
      </c>
      <c r="F256" s="246" t="s">
        <v>2116</v>
      </c>
      <c r="G256" s="246" t="s">
        <v>2116</v>
      </c>
      <c r="H256" s="67" t="s">
        <v>2261</v>
      </c>
    </row>
    <row r="257" spans="1:8" ht="25.5" x14ac:dyDescent="0.25">
      <c r="A257" s="16">
        <v>68</v>
      </c>
      <c r="B257" s="235" t="s">
        <v>2289</v>
      </c>
      <c r="C257" s="236">
        <v>6200</v>
      </c>
      <c r="D257" s="236">
        <v>6200</v>
      </c>
      <c r="E257" s="237">
        <v>40291</v>
      </c>
      <c r="F257" s="246" t="s">
        <v>2116</v>
      </c>
      <c r="G257" s="246" t="s">
        <v>2116</v>
      </c>
      <c r="H257" s="67" t="s">
        <v>2261</v>
      </c>
    </row>
    <row r="258" spans="1:8" ht="25.5" x14ac:dyDescent="0.25">
      <c r="A258" s="16">
        <v>69</v>
      </c>
      <c r="B258" s="235" t="s">
        <v>2289</v>
      </c>
      <c r="C258" s="236">
        <v>6200</v>
      </c>
      <c r="D258" s="236">
        <v>6200</v>
      </c>
      <c r="E258" s="237">
        <v>40291</v>
      </c>
      <c r="F258" s="246" t="s">
        <v>2116</v>
      </c>
      <c r="G258" s="246" t="s">
        <v>2116</v>
      </c>
      <c r="H258" s="67" t="s">
        <v>2261</v>
      </c>
    </row>
    <row r="259" spans="1:8" ht="25.5" x14ac:dyDescent="0.25">
      <c r="A259" s="16">
        <v>70</v>
      </c>
      <c r="B259" s="235" t="s">
        <v>2290</v>
      </c>
      <c r="C259" s="236">
        <v>41500</v>
      </c>
      <c r="D259" s="236">
        <v>41500</v>
      </c>
      <c r="E259" s="237">
        <v>40388</v>
      </c>
      <c r="F259" s="246" t="s">
        <v>2116</v>
      </c>
      <c r="G259" s="246" t="s">
        <v>2116</v>
      </c>
      <c r="H259" s="67" t="s">
        <v>2261</v>
      </c>
    </row>
    <row r="260" spans="1:8" ht="25.5" x14ac:dyDescent="0.25">
      <c r="A260" s="16">
        <v>71</v>
      </c>
      <c r="B260" s="235" t="s">
        <v>2291</v>
      </c>
      <c r="C260" s="236">
        <v>35000</v>
      </c>
      <c r="D260" s="236">
        <v>35000</v>
      </c>
      <c r="E260" s="237">
        <v>40392</v>
      </c>
      <c r="F260" s="246" t="s">
        <v>2116</v>
      </c>
      <c r="G260" s="246" t="s">
        <v>2116</v>
      </c>
      <c r="H260" s="67" t="s">
        <v>2261</v>
      </c>
    </row>
    <row r="261" spans="1:8" ht="25.5" x14ac:dyDescent="0.25">
      <c r="A261" s="16">
        <v>72</v>
      </c>
      <c r="B261" s="235" t="s">
        <v>2291</v>
      </c>
      <c r="C261" s="236">
        <v>35000</v>
      </c>
      <c r="D261" s="236">
        <v>35000</v>
      </c>
      <c r="E261" s="237">
        <v>40392</v>
      </c>
      <c r="F261" s="246" t="s">
        <v>2116</v>
      </c>
      <c r="G261" s="246" t="s">
        <v>2116</v>
      </c>
      <c r="H261" s="67" t="s">
        <v>2261</v>
      </c>
    </row>
    <row r="262" spans="1:8" ht="25.5" x14ac:dyDescent="0.25">
      <c r="A262" s="16">
        <v>73</v>
      </c>
      <c r="B262" s="235" t="s">
        <v>2292</v>
      </c>
      <c r="C262" s="236">
        <v>15000.8</v>
      </c>
      <c r="D262" s="236">
        <v>15000.8</v>
      </c>
      <c r="E262" s="237">
        <v>40483</v>
      </c>
      <c r="F262" s="246" t="s">
        <v>2116</v>
      </c>
      <c r="G262" s="246" t="s">
        <v>2116</v>
      </c>
      <c r="H262" s="67" t="s">
        <v>2261</v>
      </c>
    </row>
    <row r="263" spans="1:8" ht="25.5" x14ac:dyDescent="0.25">
      <c r="A263" s="16">
        <v>74</v>
      </c>
      <c r="B263" s="235" t="s">
        <v>2293</v>
      </c>
      <c r="C263" s="236">
        <v>142769.79999999999</v>
      </c>
      <c r="D263" s="236">
        <v>142769.79999999999</v>
      </c>
      <c r="E263" s="237">
        <v>40483</v>
      </c>
      <c r="F263" s="246" t="s">
        <v>2116</v>
      </c>
      <c r="G263" s="246" t="s">
        <v>2116</v>
      </c>
      <c r="H263" s="67" t="s">
        <v>2261</v>
      </c>
    </row>
    <row r="264" spans="1:8" ht="38.25" x14ac:dyDescent="0.25">
      <c r="A264" s="16">
        <v>75</v>
      </c>
      <c r="B264" s="235" t="s">
        <v>2294</v>
      </c>
      <c r="C264" s="236">
        <v>9360</v>
      </c>
      <c r="D264" s="236">
        <v>9360</v>
      </c>
      <c r="E264" s="237">
        <v>40360</v>
      </c>
      <c r="F264" s="246" t="s">
        <v>2116</v>
      </c>
      <c r="G264" s="246" t="s">
        <v>2116</v>
      </c>
      <c r="H264" s="67" t="s">
        <v>2261</v>
      </c>
    </row>
    <row r="265" spans="1:8" ht="25.5" x14ac:dyDescent="0.25">
      <c r="A265" s="16">
        <v>76</v>
      </c>
      <c r="B265" s="235" t="s">
        <v>2295</v>
      </c>
      <c r="C265" s="236">
        <v>5600</v>
      </c>
      <c r="D265" s="236">
        <v>5600</v>
      </c>
      <c r="E265" s="237">
        <v>40352</v>
      </c>
      <c r="F265" s="246" t="s">
        <v>2116</v>
      </c>
      <c r="G265" s="246" t="s">
        <v>2116</v>
      </c>
      <c r="H265" s="67" t="s">
        <v>2261</v>
      </c>
    </row>
    <row r="266" spans="1:8" ht="25.5" x14ac:dyDescent="0.25">
      <c r="A266" s="16">
        <v>77</v>
      </c>
      <c r="B266" s="235" t="s">
        <v>2296</v>
      </c>
      <c r="C266" s="236">
        <v>6480</v>
      </c>
      <c r="D266" s="236">
        <v>6480</v>
      </c>
      <c r="E266" s="237">
        <v>40483</v>
      </c>
      <c r="F266" s="246" t="s">
        <v>2116</v>
      </c>
      <c r="G266" s="246" t="s">
        <v>2116</v>
      </c>
      <c r="H266" s="67" t="s">
        <v>2261</v>
      </c>
    </row>
    <row r="267" spans="1:8" ht="25.5" x14ac:dyDescent="0.25">
      <c r="A267" s="16">
        <v>78</v>
      </c>
      <c r="B267" s="235" t="s">
        <v>2297</v>
      </c>
      <c r="C267" s="236">
        <v>6200</v>
      </c>
      <c r="D267" s="236">
        <v>6200</v>
      </c>
      <c r="E267" s="237">
        <v>40352</v>
      </c>
      <c r="F267" s="246" t="s">
        <v>2116</v>
      </c>
      <c r="G267" s="246" t="s">
        <v>2116</v>
      </c>
      <c r="H267" s="67" t="s">
        <v>2261</v>
      </c>
    </row>
    <row r="268" spans="1:8" ht="25.5" x14ac:dyDescent="0.25">
      <c r="A268" s="16">
        <v>79</v>
      </c>
      <c r="B268" s="235" t="s">
        <v>2298</v>
      </c>
      <c r="C268" s="236">
        <v>16657</v>
      </c>
      <c r="D268" s="236">
        <v>16657</v>
      </c>
      <c r="E268" s="237">
        <v>40483</v>
      </c>
      <c r="F268" s="246" t="s">
        <v>2116</v>
      </c>
      <c r="G268" s="246" t="s">
        <v>2116</v>
      </c>
      <c r="H268" s="67" t="s">
        <v>2261</v>
      </c>
    </row>
    <row r="269" spans="1:8" ht="38.25" x14ac:dyDescent="0.25">
      <c r="A269" s="16">
        <v>80</v>
      </c>
      <c r="B269" s="235" t="s">
        <v>2299</v>
      </c>
      <c r="C269" s="236">
        <v>11105</v>
      </c>
      <c r="D269" s="236">
        <v>11105</v>
      </c>
      <c r="E269" s="237">
        <v>40483</v>
      </c>
      <c r="F269" s="246" t="s">
        <v>2116</v>
      </c>
      <c r="G269" s="246" t="s">
        <v>2116</v>
      </c>
      <c r="H269" s="67" t="s">
        <v>2261</v>
      </c>
    </row>
    <row r="270" spans="1:8" ht="25.5" x14ac:dyDescent="0.25">
      <c r="A270" s="16">
        <v>81</v>
      </c>
      <c r="B270" s="235" t="s">
        <v>2300</v>
      </c>
      <c r="C270" s="236">
        <v>6057</v>
      </c>
      <c r="D270" s="236">
        <v>6057</v>
      </c>
      <c r="E270" s="237">
        <v>40483</v>
      </c>
      <c r="F270" s="246" t="s">
        <v>2116</v>
      </c>
      <c r="G270" s="246" t="s">
        <v>2116</v>
      </c>
      <c r="H270" s="67" t="s">
        <v>2261</v>
      </c>
    </row>
    <row r="271" spans="1:8" ht="25.5" x14ac:dyDescent="0.25">
      <c r="A271" s="16">
        <v>82</v>
      </c>
      <c r="B271" s="235" t="s">
        <v>2300</v>
      </c>
      <c r="C271" s="236">
        <v>6057</v>
      </c>
      <c r="D271" s="236">
        <v>6057</v>
      </c>
      <c r="E271" s="237">
        <v>40483</v>
      </c>
      <c r="F271" s="246" t="s">
        <v>2116</v>
      </c>
      <c r="G271" s="246" t="s">
        <v>2116</v>
      </c>
      <c r="H271" s="67" t="s">
        <v>2261</v>
      </c>
    </row>
    <row r="272" spans="1:8" ht="25.5" x14ac:dyDescent="0.25">
      <c r="A272" s="16">
        <v>83</v>
      </c>
      <c r="B272" s="235" t="s">
        <v>2301</v>
      </c>
      <c r="C272" s="236">
        <v>7260</v>
      </c>
      <c r="D272" s="236">
        <v>7260</v>
      </c>
      <c r="E272" s="237">
        <v>40134</v>
      </c>
      <c r="F272" s="246" t="s">
        <v>2116</v>
      </c>
      <c r="G272" s="246" t="s">
        <v>2116</v>
      </c>
      <c r="H272" s="67" t="s">
        <v>2261</v>
      </c>
    </row>
    <row r="273" spans="1:8" ht="25.5" x14ac:dyDescent="0.25">
      <c r="A273" s="16">
        <v>84</v>
      </c>
      <c r="B273" s="235" t="s">
        <v>2302</v>
      </c>
      <c r="C273" s="236">
        <v>128450</v>
      </c>
      <c r="D273" s="236">
        <v>128450</v>
      </c>
      <c r="E273" s="237">
        <v>40483</v>
      </c>
      <c r="F273" s="246" t="s">
        <v>2116</v>
      </c>
      <c r="G273" s="246" t="s">
        <v>2116</v>
      </c>
      <c r="H273" s="67" t="s">
        <v>2261</v>
      </c>
    </row>
    <row r="274" spans="1:8" ht="25.5" x14ac:dyDescent="0.25">
      <c r="A274" s="16">
        <v>85</v>
      </c>
      <c r="B274" s="235" t="s">
        <v>2302</v>
      </c>
      <c r="C274" s="236">
        <v>128450</v>
      </c>
      <c r="D274" s="236">
        <v>128450</v>
      </c>
      <c r="E274" s="237">
        <v>40483</v>
      </c>
      <c r="F274" s="246" t="s">
        <v>2116</v>
      </c>
      <c r="G274" s="246" t="s">
        <v>2116</v>
      </c>
      <c r="H274" s="67" t="s">
        <v>2261</v>
      </c>
    </row>
    <row r="275" spans="1:8" ht="38.25" x14ac:dyDescent="0.25">
      <c r="A275" s="16">
        <v>86</v>
      </c>
      <c r="B275" s="235" t="s">
        <v>2303</v>
      </c>
      <c r="C275" s="236">
        <v>16111</v>
      </c>
      <c r="D275" s="236">
        <v>16111</v>
      </c>
      <c r="E275" s="237">
        <v>40483</v>
      </c>
      <c r="F275" s="246" t="s">
        <v>2116</v>
      </c>
      <c r="G275" s="246" t="s">
        <v>2116</v>
      </c>
      <c r="H275" s="67" t="s">
        <v>2261</v>
      </c>
    </row>
    <row r="276" spans="1:8" ht="25.5" x14ac:dyDescent="0.25">
      <c r="A276" s="16">
        <v>87</v>
      </c>
      <c r="B276" s="235" t="s">
        <v>2304</v>
      </c>
      <c r="C276" s="236">
        <v>17665</v>
      </c>
      <c r="D276" s="236">
        <v>17665</v>
      </c>
      <c r="E276" s="237">
        <v>40483</v>
      </c>
      <c r="F276" s="246" t="s">
        <v>2116</v>
      </c>
      <c r="G276" s="246" t="s">
        <v>2116</v>
      </c>
      <c r="H276" s="67" t="s">
        <v>2261</v>
      </c>
    </row>
    <row r="277" spans="1:8" ht="25.5" x14ac:dyDescent="0.25">
      <c r="A277" s="16">
        <v>88</v>
      </c>
      <c r="B277" s="235" t="s">
        <v>2305</v>
      </c>
      <c r="C277" s="236">
        <v>6562</v>
      </c>
      <c r="D277" s="236">
        <v>6562</v>
      </c>
      <c r="E277" s="237">
        <v>40483</v>
      </c>
      <c r="F277" s="246" t="s">
        <v>2116</v>
      </c>
      <c r="G277" s="246" t="s">
        <v>2116</v>
      </c>
      <c r="H277" s="67" t="s">
        <v>2261</v>
      </c>
    </row>
    <row r="278" spans="1:8" ht="25.5" x14ac:dyDescent="0.25">
      <c r="A278" s="16">
        <v>89</v>
      </c>
      <c r="B278" s="235" t="s">
        <v>2306</v>
      </c>
      <c r="C278" s="236">
        <v>17595</v>
      </c>
      <c r="D278" s="236">
        <v>17595</v>
      </c>
      <c r="E278" s="237">
        <v>40483</v>
      </c>
      <c r="F278" s="246" t="s">
        <v>2116</v>
      </c>
      <c r="G278" s="246" t="s">
        <v>2116</v>
      </c>
      <c r="H278" s="67" t="s">
        <v>2261</v>
      </c>
    </row>
    <row r="279" spans="1:8" ht="25.5" x14ac:dyDescent="0.25">
      <c r="A279" s="16">
        <v>90</v>
      </c>
      <c r="B279" s="235" t="s">
        <v>2307</v>
      </c>
      <c r="C279" s="236">
        <v>37351</v>
      </c>
      <c r="D279" s="236">
        <v>37351</v>
      </c>
      <c r="E279" s="237">
        <v>40483</v>
      </c>
      <c r="F279" s="246" t="s">
        <v>2116</v>
      </c>
      <c r="G279" s="246" t="s">
        <v>2116</v>
      </c>
      <c r="H279" s="67" t="s">
        <v>2261</v>
      </c>
    </row>
    <row r="280" spans="1:8" ht="25.5" x14ac:dyDescent="0.25">
      <c r="A280" s="16">
        <v>91</v>
      </c>
      <c r="B280" s="235" t="s">
        <v>2308</v>
      </c>
      <c r="C280" s="236">
        <v>9900</v>
      </c>
      <c r="D280" s="236">
        <v>9900</v>
      </c>
      <c r="E280" s="237">
        <v>40360</v>
      </c>
      <c r="F280" s="246" t="s">
        <v>2116</v>
      </c>
      <c r="G280" s="246" t="s">
        <v>2116</v>
      </c>
      <c r="H280" s="67" t="s">
        <v>2261</v>
      </c>
    </row>
    <row r="281" spans="1:8" ht="25.5" x14ac:dyDescent="0.25">
      <c r="A281" s="16">
        <v>92</v>
      </c>
      <c r="B281" s="235" t="s">
        <v>2309</v>
      </c>
      <c r="C281" s="236">
        <v>5000</v>
      </c>
      <c r="D281" s="236">
        <v>5000</v>
      </c>
      <c r="E281" s="237">
        <v>40134</v>
      </c>
      <c r="F281" s="246" t="s">
        <v>2116</v>
      </c>
      <c r="G281" s="246" t="s">
        <v>2116</v>
      </c>
      <c r="H281" s="67" t="s">
        <v>2261</v>
      </c>
    </row>
    <row r="282" spans="1:8" ht="25.5" x14ac:dyDescent="0.25">
      <c r="A282" s="16">
        <v>93</v>
      </c>
      <c r="B282" s="235" t="s">
        <v>2310</v>
      </c>
      <c r="C282" s="236">
        <v>87296</v>
      </c>
      <c r="D282" s="236">
        <v>87296</v>
      </c>
      <c r="E282" s="237">
        <v>40134</v>
      </c>
      <c r="F282" s="246" t="s">
        <v>2116</v>
      </c>
      <c r="G282" s="246" t="s">
        <v>2116</v>
      </c>
      <c r="H282" s="67" t="s">
        <v>2261</v>
      </c>
    </row>
    <row r="283" spans="1:8" ht="25.5" x14ac:dyDescent="0.25">
      <c r="A283" s="16">
        <v>94</v>
      </c>
      <c r="B283" s="235" t="s">
        <v>2311</v>
      </c>
      <c r="C283" s="236">
        <v>5640</v>
      </c>
      <c r="D283" s="236">
        <v>5640</v>
      </c>
      <c r="E283" s="237">
        <v>41816</v>
      </c>
      <c r="F283" s="246" t="s">
        <v>2116</v>
      </c>
      <c r="G283" s="246" t="s">
        <v>2116</v>
      </c>
      <c r="H283" s="67" t="s">
        <v>2261</v>
      </c>
    </row>
    <row r="284" spans="1:8" ht="25.5" x14ac:dyDescent="0.25">
      <c r="A284" s="16">
        <v>95</v>
      </c>
      <c r="B284" s="235" t="s">
        <v>2312</v>
      </c>
      <c r="C284" s="236">
        <v>10900</v>
      </c>
      <c r="D284" s="236">
        <v>10900</v>
      </c>
      <c r="E284" s="237">
        <v>40990</v>
      </c>
      <c r="F284" s="246" t="s">
        <v>2116</v>
      </c>
      <c r="G284" s="246" t="s">
        <v>2116</v>
      </c>
      <c r="H284" s="67" t="s">
        <v>2261</v>
      </c>
    </row>
    <row r="285" spans="1:8" ht="25.5" x14ac:dyDescent="0.25">
      <c r="A285" s="16">
        <v>96</v>
      </c>
      <c r="B285" s="235" t="s">
        <v>2313</v>
      </c>
      <c r="C285" s="236">
        <v>16500</v>
      </c>
      <c r="D285" s="236">
        <v>16500</v>
      </c>
      <c r="E285" s="237">
        <v>41865</v>
      </c>
      <c r="F285" s="246" t="s">
        <v>2116</v>
      </c>
      <c r="G285" s="246" t="s">
        <v>2116</v>
      </c>
      <c r="H285" s="67" t="s">
        <v>2261</v>
      </c>
    </row>
    <row r="286" spans="1:8" ht="25.5" x14ac:dyDescent="0.25">
      <c r="A286" s="16">
        <v>97</v>
      </c>
      <c r="B286" s="235" t="s">
        <v>2314</v>
      </c>
      <c r="C286" s="236">
        <v>5960</v>
      </c>
      <c r="D286" s="236">
        <v>5960</v>
      </c>
      <c r="E286" s="237">
        <v>40995</v>
      </c>
      <c r="F286" s="246" t="s">
        <v>2116</v>
      </c>
      <c r="G286" s="246" t="s">
        <v>2116</v>
      </c>
      <c r="H286" s="67" t="s">
        <v>2261</v>
      </c>
    </row>
    <row r="287" spans="1:8" ht="25.5" x14ac:dyDescent="0.25">
      <c r="A287" s="16">
        <v>98</v>
      </c>
      <c r="B287" s="235" t="s">
        <v>2315</v>
      </c>
      <c r="C287" s="236">
        <v>203376</v>
      </c>
      <c r="D287" s="299">
        <v>197726.55</v>
      </c>
      <c r="E287" s="237">
        <v>41984</v>
      </c>
      <c r="F287" s="246" t="s">
        <v>2116</v>
      </c>
      <c r="G287" s="246" t="s">
        <v>2116</v>
      </c>
      <c r="H287" s="67" t="s">
        <v>2261</v>
      </c>
    </row>
    <row r="288" spans="1:8" ht="25.5" x14ac:dyDescent="0.25">
      <c r="A288" s="16">
        <v>99</v>
      </c>
      <c r="B288" s="235" t="s">
        <v>2316</v>
      </c>
      <c r="C288" s="236">
        <v>12594</v>
      </c>
      <c r="D288" s="236">
        <v>12594</v>
      </c>
      <c r="E288" s="237">
        <v>42271</v>
      </c>
      <c r="F288" s="246" t="s">
        <v>2116</v>
      </c>
      <c r="G288" s="246" t="s">
        <v>2116</v>
      </c>
      <c r="H288" s="67" t="s">
        <v>2261</v>
      </c>
    </row>
    <row r="289" spans="1:8" ht="25.5" x14ac:dyDescent="0.25">
      <c r="A289" s="16">
        <v>100</v>
      </c>
      <c r="B289" s="235" t="s">
        <v>2254</v>
      </c>
      <c r="C289" s="236">
        <v>8700</v>
      </c>
      <c r="D289" s="236">
        <v>8700</v>
      </c>
      <c r="E289" s="237">
        <v>42947</v>
      </c>
      <c r="F289" s="246" t="s">
        <v>2116</v>
      </c>
      <c r="G289" s="246" t="s">
        <v>2116</v>
      </c>
      <c r="H289" s="67" t="s">
        <v>2261</v>
      </c>
    </row>
    <row r="290" spans="1:8" ht="25.5" x14ac:dyDescent="0.25">
      <c r="A290" s="16">
        <v>101</v>
      </c>
      <c r="B290" s="235" t="s">
        <v>2317</v>
      </c>
      <c r="C290" s="236">
        <v>8900</v>
      </c>
      <c r="D290" s="236">
        <v>8900</v>
      </c>
      <c r="E290" s="237">
        <v>42947</v>
      </c>
      <c r="F290" s="246" t="s">
        <v>2116</v>
      </c>
      <c r="G290" s="246" t="s">
        <v>2116</v>
      </c>
      <c r="H290" s="67" t="s">
        <v>2261</v>
      </c>
    </row>
    <row r="291" spans="1:8" ht="25.5" x14ac:dyDescent="0.25">
      <c r="A291" s="16">
        <v>102</v>
      </c>
      <c r="B291" s="235" t="s">
        <v>2318</v>
      </c>
      <c r="C291" s="236">
        <v>7608</v>
      </c>
      <c r="D291" s="236">
        <v>7608</v>
      </c>
      <c r="E291" s="237">
        <v>40855</v>
      </c>
      <c r="F291" s="246" t="s">
        <v>2116</v>
      </c>
      <c r="G291" s="246" t="s">
        <v>2116</v>
      </c>
      <c r="H291" s="67" t="s">
        <v>2261</v>
      </c>
    </row>
    <row r="292" spans="1:8" ht="25.5" x14ac:dyDescent="0.25">
      <c r="A292" s="16">
        <v>103</v>
      </c>
      <c r="B292" s="235" t="s">
        <v>2318</v>
      </c>
      <c r="C292" s="236">
        <v>7608</v>
      </c>
      <c r="D292" s="236">
        <v>7608</v>
      </c>
      <c r="E292" s="237">
        <v>40855</v>
      </c>
      <c r="F292" s="246" t="s">
        <v>2116</v>
      </c>
      <c r="G292" s="246" t="s">
        <v>2116</v>
      </c>
      <c r="H292" s="67" t="s">
        <v>2261</v>
      </c>
    </row>
    <row r="293" spans="1:8" ht="25.5" x14ac:dyDescent="0.25">
      <c r="A293" s="16">
        <v>104</v>
      </c>
      <c r="B293" s="235" t="s">
        <v>2319</v>
      </c>
      <c r="C293" s="236">
        <v>5100</v>
      </c>
      <c r="D293" s="236">
        <v>5100</v>
      </c>
      <c r="E293" s="237">
        <v>40875</v>
      </c>
      <c r="F293" s="246" t="s">
        <v>2116</v>
      </c>
      <c r="G293" s="246" t="s">
        <v>2116</v>
      </c>
      <c r="H293" s="67" t="s">
        <v>2261</v>
      </c>
    </row>
    <row r="294" spans="1:8" ht="25.5" x14ac:dyDescent="0.25">
      <c r="A294" s="16">
        <v>105</v>
      </c>
      <c r="B294" s="235" t="s">
        <v>2320</v>
      </c>
      <c r="C294" s="236">
        <v>6612</v>
      </c>
      <c r="D294" s="236">
        <v>6612</v>
      </c>
      <c r="E294" s="237">
        <v>40875</v>
      </c>
      <c r="F294" s="246" t="s">
        <v>2116</v>
      </c>
      <c r="G294" s="246" t="s">
        <v>2116</v>
      </c>
      <c r="H294" s="67" t="s">
        <v>2261</v>
      </c>
    </row>
    <row r="295" spans="1:8" ht="25.5" x14ac:dyDescent="0.25">
      <c r="A295" s="16">
        <v>106</v>
      </c>
      <c r="B295" s="235" t="s">
        <v>2321</v>
      </c>
      <c r="C295" s="236">
        <v>28215</v>
      </c>
      <c r="D295" s="236">
        <v>28215</v>
      </c>
      <c r="E295" s="237">
        <v>40855</v>
      </c>
      <c r="F295" s="246" t="s">
        <v>2116</v>
      </c>
      <c r="G295" s="246" t="s">
        <v>2116</v>
      </c>
      <c r="H295" s="67" t="s">
        <v>2261</v>
      </c>
    </row>
    <row r="296" spans="1:8" ht="77.25" x14ac:dyDescent="0.25">
      <c r="A296" s="16">
        <v>107</v>
      </c>
      <c r="B296" s="235" t="s">
        <v>2322</v>
      </c>
      <c r="C296" s="287">
        <v>38000</v>
      </c>
      <c r="D296" s="287">
        <v>38000</v>
      </c>
      <c r="E296" s="237">
        <v>42173</v>
      </c>
      <c r="F296" s="195" t="s">
        <v>2260</v>
      </c>
      <c r="G296" s="246" t="s">
        <v>2116</v>
      </c>
      <c r="H296" s="67" t="s">
        <v>2261</v>
      </c>
    </row>
    <row r="297" spans="1:8" ht="38.25" x14ac:dyDescent="0.25">
      <c r="A297" s="16">
        <v>108</v>
      </c>
      <c r="B297" s="248" t="s">
        <v>2323</v>
      </c>
      <c r="C297" s="109">
        <v>8000</v>
      </c>
      <c r="D297" s="109">
        <v>8000</v>
      </c>
      <c r="E297" s="300" t="s">
        <v>2324</v>
      </c>
      <c r="F297" s="52" t="s">
        <v>2325</v>
      </c>
      <c r="G297" s="246" t="s">
        <v>2116</v>
      </c>
      <c r="H297" s="62" t="s">
        <v>2326</v>
      </c>
    </row>
    <row r="298" spans="1:8" ht="25.5" x14ac:dyDescent="0.25">
      <c r="A298" s="16">
        <v>109</v>
      </c>
      <c r="B298" s="248" t="s">
        <v>2327</v>
      </c>
      <c r="C298" s="285">
        <v>15590</v>
      </c>
      <c r="D298" s="285">
        <v>15590</v>
      </c>
      <c r="E298" s="301">
        <v>41971</v>
      </c>
      <c r="F298" s="246" t="s">
        <v>2116</v>
      </c>
      <c r="G298" s="246" t="s">
        <v>2116</v>
      </c>
      <c r="H298" s="62" t="s">
        <v>2326</v>
      </c>
    </row>
    <row r="299" spans="1:8" ht="25.5" x14ac:dyDescent="0.25">
      <c r="A299" s="16">
        <v>110</v>
      </c>
      <c r="B299" s="248" t="s">
        <v>2328</v>
      </c>
      <c r="C299" s="285">
        <v>12500</v>
      </c>
      <c r="D299" s="285">
        <v>12500</v>
      </c>
      <c r="E299" s="301">
        <v>41971</v>
      </c>
      <c r="F299" s="246" t="s">
        <v>2116</v>
      </c>
      <c r="G299" s="246" t="s">
        <v>2116</v>
      </c>
      <c r="H299" s="62" t="s">
        <v>2326</v>
      </c>
    </row>
    <row r="300" spans="1:8" ht="25.5" x14ac:dyDescent="0.25">
      <c r="A300" s="16">
        <v>111</v>
      </c>
      <c r="B300" s="248" t="s">
        <v>2328</v>
      </c>
      <c r="C300" s="285">
        <v>12500</v>
      </c>
      <c r="D300" s="285">
        <v>12500</v>
      </c>
      <c r="E300" s="301">
        <v>41971</v>
      </c>
      <c r="F300" s="246" t="s">
        <v>2116</v>
      </c>
      <c r="G300" s="246" t="s">
        <v>2116</v>
      </c>
      <c r="H300" s="62" t="s">
        <v>2326</v>
      </c>
    </row>
    <row r="301" spans="1:8" ht="25.5" x14ac:dyDescent="0.25">
      <c r="A301" s="16">
        <v>112</v>
      </c>
      <c r="B301" s="248" t="s">
        <v>2329</v>
      </c>
      <c r="C301" s="285">
        <v>9500</v>
      </c>
      <c r="D301" s="285">
        <v>9500</v>
      </c>
      <c r="E301" s="301">
        <v>41971</v>
      </c>
      <c r="F301" s="246" t="s">
        <v>2116</v>
      </c>
      <c r="G301" s="246" t="s">
        <v>2116</v>
      </c>
      <c r="H301" s="62" t="s">
        <v>2326</v>
      </c>
    </row>
    <row r="302" spans="1:8" ht="25.5" x14ac:dyDescent="0.25">
      <c r="A302" s="16">
        <v>113</v>
      </c>
      <c r="B302" s="16" t="s">
        <v>2330</v>
      </c>
      <c r="C302" s="285">
        <v>5643</v>
      </c>
      <c r="D302" s="285">
        <v>5643</v>
      </c>
      <c r="E302" s="301">
        <v>41680</v>
      </c>
      <c r="F302" s="246" t="s">
        <v>2116</v>
      </c>
      <c r="G302" s="246" t="s">
        <v>2116</v>
      </c>
      <c r="H302" s="62" t="s">
        <v>2326</v>
      </c>
    </row>
    <row r="303" spans="1:8" ht="26.25" x14ac:dyDescent="0.25">
      <c r="A303" s="16">
        <v>114</v>
      </c>
      <c r="B303" s="11" t="s">
        <v>2331</v>
      </c>
      <c r="C303" s="285">
        <v>12280</v>
      </c>
      <c r="D303" s="285">
        <v>12280</v>
      </c>
      <c r="E303" s="301">
        <v>41953</v>
      </c>
      <c r="F303" s="246" t="s">
        <v>2116</v>
      </c>
      <c r="G303" s="246" t="s">
        <v>2116</v>
      </c>
      <c r="H303" s="62" t="s">
        <v>2326</v>
      </c>
    </row>
    <row r="304" spans="1:8" ht="25.5" x14ac:dyDescent="0.25">
      <c r="A304" s="16">
        <v>115</v>
      </c>
      <c r="B304" s="11" t="s">
        <v>2118</v>
      </c>
      <c r="C304" s="285">
        <v>5630</v>
      </c>
      <c r="D304" s="285">
        <v>5630</v>
      </c>
      <c r="E304" s="301">
        <v>41953</v>
      </c>
      <c r="F304" s="246" t="s">
        <v>2116</v>
      </c>
      <c r="G304" s="246" t="s">
        <v>2116</v>
      </c>
      <c r="H304" s="62" t="s">
        <v>2326</v>
      </c>
    </row>
    <row r="305" spans="1:8" ht="25.5" x14ac:dyDescent="0.25">
      <c r="A305" s="16">
        <v>116</v>
      </c>
      <c r="B305" s="11" t="s">
        <v>2022</v>
      </c>
      <c r="C305" s="285">
        <v>5370</v>
      </c>
      <c r="D305" s="285">
        <v>5370</v>
      </c>
      <c r="E305" s="301">
        <v>41991</v>
      </c>
      <c r="F305" s="246" t="s">
        <v>2116</v>
      </c>
      <c r="G305" s="246" t="s">
        <v>2116</v>
      </c>
      <c r="H305" s="62" t="s">
        <v>2326</v>
      </c>
    </row>
    <row r="306" spans="1:8" ht="25.5" x14ac:dyDescent="0.25">
      <c r="A306" s="16">
        <v>117</v>
      </c>
      <c r="B306" s="222" t="s">
        <v>2332</v>
      </c>
      <c r="C306" s="142">
        <v>24619</v>
      </c>
      <c r="D306" s="142">
        <v>24619</v>
      </c>
      <c r="E306" s="302">
        <v>43098</v>
      </c>
      <c r="F306" s="246" t="s">
        <v>2116</v>
      </c>
      <c r="G306" s="246" t="s">
        <v>2116</v>
      </c>
      <c r="H306" s="62" t="s">
        <v>2326</v>
      </c>
    </row>
    <row r="307" spans="1:8" ht="38.25" x14ac:dyDescent="0.25">
      <c r="A307" s="16">
        <v>118</v>
      </c>
      <c r="B307" s="222" t="s">
        <v>2333</v>
      </c>
      <c r="C307" s="303">
        <v>153500</v>
      </c>
      <c r="D307" s="303">
        <v>153500</v>
      </c>
      <c r="E307" s="304">
        <v>42818</v>
      </c>
      <c r="F307" s="246" t="s">
        <v>2116</v>
      </c>
      <c r="G307" s="246" t="s">
        <v>2116</v>
      </c>
      <c r="H307" s="62" t="s">
        <v>2326</v>
      </c>
    </row>
    <row r="308" spans="1:8" ht="38.25" x14ac:dyDescent="0.25">
      <c r="A308" s="16">
        <v>119</v>
      </c>
      <c r="B308" s="222" t="s">
        <v>2334</v>
      </c>
      <c r="C308" s="305">
        <v>106251</v>
      </c>
      <c r="D308" s="305">
        <v>106251</v>
      </c>
      <c r="E308" s="304">
        <v>42818</v>
      </c>
      <c r="F308" s="246" t="s">
        <v>2116</v>
      </c>
      <c r="G308" s="246" t="s">
        <v>2116</v>
      </c>
      <c r="H308" s="62" t="s">
        <v>2326</v>
      </c>
    </row>
    <row r="309" spans="1:8" ht="25.5" x14ac:dyDescent="0.25">
      <c r="A309" s="16">
        <v>120</v>
      </c>
      <c r="B309" s="222" t="s">
        <v>2335</v>
      </c>
      <c r="C309" s="305">
        <v>63000</v>
      </c>
      <c r="D309" s="305">
        <v>63000</v>
      </c>
      <c r="E309" s="304">
        <v>42818</v>
      </c>
      <c r="F309" s="246" t="s">
        <v>2116</v>
      </c>
      <c r="G309" s="246" t="s">
        <v>2116</v>
      </c>
      <c r="H309" s="62" t="s">
        <v>2326</v>
      </c>
    </row>
    <row r="310" spans="1:8" ht="25.5" x14ac:dyDescent="0.25">
      <c r="A310" s="16">
        <v>121</v>
      </c>
      <c r="B310" s="222" t="s">
        <v>2336</v>
      </c>
      <c r="C310" s="305">
        <v>14868</v>
      </c>
      <c r="D310" s="305">
        <v>14868</v>
      </c>
      <c r="E310" s="304">
        <v>42818</v>
      </c>
      <c r="F310" s="246" t="s">
        <v>2116</v>
      </c>
      <c r="G310" s="246" t="s">
        <v>2116</v>
      </c>
      <c r="H310" s="62" t="s">
        <v>2326</v>
      </c>
    </row>
    <row r="311" spans="1:8" ht="25.5" x14ac:dyDescent="0.25">
      <c r="A311" s="16">
        <v>122</v>
      </c>
      <c r="B311" s="222" t="s">
        <v>2337</v>
      </c>
      <c r="C311" s="305">
        <v>6099</v>
      </c>
      <c r="D311" s="305">
        <v>6099</v>
      </c>
      <c r="E311" s="304">
        <v>42818</v>
      </c>
      <c r="F311" s="246" t="s">
        <v>2116</v>
      </c>
      <c r="G311" s="246" t="s">
        <v>2116</v>
      </c>
      <c r="H311" s="62" t="s">
        <v>2326</v>
      </c>
    </row>
    <row r="312" spans="1:8" ht="25.5" x14ac:dyDescent="0.25">
      <c r="A312" s="16">
        <v>123</v>
      </c>
      <c r="B312" s="222" t="s">
        <v>2338</v>
      </c>
      <c r="C312" s="305">
        <v>115332</v>
      </c>
      <c r="D312" s="305">
        <v>115332</v>
      </c>
      <c r="E312" s="304">
        <v>42818</v>
      </c>
      <c r="F312" s="246" t="s">
        <v>2116</v>
      </c>
      <c r="G312" s="246" t="s">
        <v>2116</v>
      </c>
      <c r="H312" s="62" t="s">
        <v>2326</v>
      </c>
    </row>
    <row r="313" spans="1:8" ht="25.5" x14ac:dyDescent="0.25">
      <c r="A313" s="16">
        <v>124</v>
      </c>
      <c r="B313" s="222" t="s">
        <v>2339</v>
      </c>
      <c r="C313" s="305">
        <v>40950</v>
      </c>
      <c r="D313" s="305">
        <v>40950</v>
      </c>
      <c r="E313" s="304">
        <v>42818</v>
      </c>
      <c r="F313" s="246" t="s">
        <v>2116</v>
      </c>
      <c r="G313" s="246" t="s">
        <v>2116</v>
      </c>
      <c r="H313" s="62" t="s">
        <v>2326</v>
      </c>
    </row>
    <row r="314" spans="1:8" ht="38.25" x14ac:dyDescent="0.25">
      <c r="A314" s="16">
        <v>125</v>
      </c>
      <c r="B314" s="222" t="s">
        <v>2340</v>
      </c>
      <c r="C314" s="287">
        <v>13995</v>
      </c>
      <c r="D314" s="287">
        <v>13995</v>
      </c>
      <c r="E314" s="304">
        <v>42894</v>
      </c>
      <c r="F314" s="306" t="s">
        <v>2341</v>
      </c>
      <c r="G314" s="246" t="s">
        <v>2116</v>
      </c>
      <c r="H314" s="62" t="s">
        <v>2326</v>
      </c>
    </row>
    <row r="315" spans="1:8" ht="38.25" x14ac:dyDescent="0.25">
      <c r="A315" s="16">
        <v>126</v>
      </c>
      <c r="B315" s="296" t="s">
        <v>2342</v>
      </c>
      <c r="C315" s="297">
        <v>11881.8</v>
      </c>
      <c r="D315" s="297">
        <v>11881.8</v>
      </c>
      <c r="E315" s="298">
        <v>43432</v>
      </c>
      <c r="F315" s="306" t="s">
        <v>2343</v>
      </c>
      <c r="G315" s="246" t="s">
        <v>2116</v>
      </c>
      <c r="H315" s="234" t="s">
        <v>2344</v>
      </c>
    </row>
    <row r="316" spans="1:8" ht="38.25" x14ac:dyDescent="0.25">
      <c r="A316" s="16">
        <v>127</v>
      </c>
      <c r="B316" s="296" t="s">
        <v>2345</v>
      </c>
      <c r="C316" s="307">
        <v>88000</v>
      </c>
      <c r="D316" s="307">
        <v>88000</v>
      </c>
      <c r="E316" s="298">
        <v>43463</v>
      </c>
      <c r="F316" s="306" t="s">
        <v>2346</v>
      </c>
      <c r="G316" s="246" t="s">
        <v>2116</v>
      </c>
      <c r="H316" s="234" t="s">
        <v>2344</v>
      </c>
    </row>
    <row r="317" spans="1:8" ht="25.5" x14ac:dyDescent="0.25">
      <c r="A317" s="16">
        <v>128</v>
      </c>
      <c r="B317" s="296" t="s">
        <v>2347</v>
      </c>
      <c r="C317" s="307">
        <v>52000</v>
      </c>
      <c r="D317" s="307">
        <v>52000</v>
      </c>
      <c r="E317" s="298">
        <v>43463</v>
      </c>
      <c r="F317" s="246" t="s">
        <v>2116</v>
      </c>
      <c r="G317" s="246" t="s">
        <v>2116</v>
      </c>
      <c r="H317" s="234" t="s">
        <v>2344</v>
      </c>
    </row>
    <row r="318" spans="1:8" ht="25.5" x14ac:dyDescent="0.25">
      <c r="A318" s="16">
        <v>129</v>
      </c>
      <c r="B318" s="296" t="s">
        <v>2348</v>
      </c>
      <c r="C318" s="307">
        <v>45000</v>
      </c>
      <c r="D318" s="307">
        <v>45000</v>
      </c>
      <c r="E318" s="298">
        <v>43463</v>
      </c>
      <c r="F318" s="246" t="s">
        <v>2116</v>
      </c>
      <c r="G318" s="246" t="s">
        <v>2116</v>
      </c>
      <c r="H318" s="234" t="s">
        <v>2344</v>
      </c>
    </row>
    <row r="319" spans="1:8" ht="25.5" x14ac:dyDescent="0.25">
      <c r="A319" s="16">
        <v>130</v>
      </c>
      <c r="B319" s="296" t="s">
        <v>2349</v>
      </c>
      <c r="C319" s="307">
        <v>15000</v>
      </c>
      <c r="D319" s="307">
        <v>15000</v>
      </c>
      <c r="E319" s="298">
        <v>43463</v>
      </c>
      <c r="F319" s="246" t="s">
        <v>2116</v>
      </c>
      <c r="G319" s="246" t="s">
        <v>2116</v>
      </c>
      <c r="H319" s="234" t="s">
        <v>2344</v>
      </c>
    </row>
    <row r="320" spans="1:8" ht="38.25" x14ac:dyDescent="0.25">
      <c r="A320" s="16">
        <v>131</v>
      </c>
      <c r="B320" s="222" t="s">
        <v>2350</v>
      </c>
      <c r="C320" s="142">
        <v>140000</v>
      </c>
      <c r="D320" s="142">
        <v>140000</v>
      </c>
      <c r="E320" s="211">
        <v>43322</v>
      </c>
      <c r="F320" s="295" t="s">
        <v>2351</v>
      </c>
      <c r="G320" s="246" t="s">
        <v>2116</v>
      </c>
      <c r="H320" s="234" t="s">
        <v>2352</v>
      </c>
    </row>
    <row r="321" spans="1:8" ht="38.25" x14ac:dyDescent="0.25">
      <c r="A321" s="16">
        <v>132</v>
      </c>
      <c r="B321" s="275" t="s">
        <v>2353</v>
      </c>
      <c r="C321" s="142">
        <v>130000</v>
      </c>
      <c r="D321" s="142">
        <v>130000</v>
      </c>
      <c r="E321" s="211">
        <v>43340</v>
      </c>
      <c r="F321" s="295" t="s">
        <v>2351</v>
      </c>
      <c r="G321" s="246" t="s">
        <v>2116</v>
      </c>
      <c r="H321" s="234" t="s">
        <v>2352</v>
      </c>
    </row>
    <row r="322" spans="1:8" ht="51.75" x14ac:dyDescent="0.25">
      <c r="A322" s="16">
        <v>133</v>
      </c>
      <c r="B322" s="222" t="s">
        <v>2227</v>
      </c>
      <c r="C322" s="142">
        <v>29980</v>
      </c>
      <c r="D322" s="142">
        <v>29980</v>
      </c>
      <c r="E322" s="276">
        <v>43354</v>
      </c>
      <c r="F322" s="295" t="s">
        <v>2354</v>
      </c>
      <c r="G322" s="246" t="s">
        <v>2116</v>
      </c>
      <c r="H322" s="234" t="s">
        <v>2352</v>
      </c>
    </row>
    <row r="323" spans="1:8" ht="51.75" x14ac:dyDescent="0.25">
      <c r="A323" s="16">
        <v>134</v>
      </c>
      <c r="B323" s="222" t="s">
        <v>2355</v>
      </c>
      <c r="C323" s="142">
        <v>35980</v>
      </c>
      <c r="D323" s="142">
        <v>35980</v>
      </c>
      <c r="E323" s="276">
        <v>43354</v>
      </c>
      <c r="F323" s="295" t="s">
        <v>2354</v>
      </c>
      <c r="G323" s="246" t="s">
        <v>2116</v>
      </c>
      <c r="H323" s="234" t="s">
        <v>2352</v>
      </c>
    </row>
    <row r="324" spans="1:8" ht="51.75" x14ac:dyDescent="0.25">
      <c r="A324" s="16">
        <v>135</v>
      </c>
      <c r="B324" s="222" t="s">
        <v>2356</v>
      </c>
      <c r="C324" s="142">
        <v>13590</v>
      </c>
      <c r="D324" s="142">
        <v>13590</v>
      </c>
      <c r="E324" s="276">
        <v>43354</v>
      </c>
      <c r="F324" s="295" t="s">
        <v>2354</v>
      </c>
      <c r="G324" s="246" t="s">
        <v>2116</v>
      </c>
      <c r="H324" s="234" t="s">
        <v>2352</v>
      </c>
    </row>
    <row r="325" spans="1:8" ht="25.5" x14ac:dyDescent="0.25">
      <c r="A325" s="16">
        <v>136</v>
      </c>
      <c r="B325" s="222" t="s">
        <v>2357</v>
      </c>
      <c r="C325" s="142">
        <v>65000</v>
      </c>
      <c r="D325" s="142">
        <v>65000</v>
      </c>
      <c r="E325" s="276">
        <v>43354</v>
      </c>
      <c r="F325" s="246" t="s">
        <v>2116</v>
      </c>
      <c r="G325" s="246" t="s">
        <v>2116</v>
      </c>
      <c r="H325" s="234" t="s">
        <v>2352</v>
      </c>
    </row>
    <row r="326" spans="1:8" ht="39" x14ac:dyDescent="0.25">
      <c r="A326" s="16">
        <v>137</v>
      </c>
      <c r="B326" s="222" t="s">
        <v>2358</v>
      </c>
      <c r="C326" s="142">
        <v>30952</v>
      </c>
      <c r="D326" s="142">
        <v>30952</v>
      </c>
      <c r="E326" s="276">
        <v>43363</v>
      </c>
      <c r="F326" s="295" t="s">
        <v>2359</v>
      </c>
      <c r="G326" s="246" t="s">
        <v>2116</v>
      </c>
      <c r="H326" s="234" t="s">
        <v>2352</v>
      </c>
    </row>
    <row r="327" spans="1:8" x14ac:dyDescent="0.25">
      <c r="A327" s="16"/>
      <c r="B327" s="308" t="s">
        <v>102</v>
      </c>
      <c r="C327" s="309">
        <f>SUM(C190:C326)</f>
        <v>4955336.2399999993</v>
      </c>
      <c r="D327" s="309">
        <f>SUM(D190:D326)</f>
        <v>4636881.6599999983</v>
      </c>
      <c r="E327" s="229" t="s">
        <v>85</v>
      </c>
      <c r="F327" s="229" t="s">
        <v>85</v>
      </c>
      <c r="G327" s="229" t="s">
        <v>85</v>
      </c>
      <c r="H327" s="229" t="s">
        <v>85</v>
      </c>
    </row>
    <row r="328" spans="1:8" x14ac:dyDescent="0.25">
      <c r="A328" s="859" t="s">
        <v>5671</v>
      </c>
      <c r="B328" s="860"/>
      <c r="C328" s="860"/>
      <c r="D328" s="860"/>
      <c r="E328" s="860"/>
      <c r="F328" s="860"/>
      <c r="G328" s="860"/>
      <c r="H328" s="861"/>
    </row>
    <row r="329" spans="1:8" ht="39" x14ac:dyDescent="0.25">
      <c r="A329" s="310">
        <v>1</v>
      </c>
      <c r="B329" s="267" t="s">
        <v>2360</v>
      </c>
      <c r="C329" s="268">
        <v>24762</v>
      </c>
      <c r="D329" s="268">
        <v>24762</v>
      </c>
      <c r="E329" s="269" t="s">
        <v>2361</v>
      </c>
      <c r="F329" s="311"/>
      <c r="G329" s="195" t="s">
        <v>2362</v>
      </c>
      <c r="H329" s="67" t="s">
        <v>2363</v>
      </c>
    </row>
    <row r="330" spans="1:8" ht="25.5" x14ac:dyDescent="0.25">
      <c r="A330" s="310">
        <v>2</v>
      </c>
      <c r="B330" s="267" t="s">
        <v>2364</v>
      </c>
      <c r="C330" s="268">
        <v>6495</v>
      </c>
      <c r="D330" s="268">
        <v>6495</v>
      </c>
      <c r="E330" s="269" t="s">
        <v>2365</v>
      </c>
      <c r="F330" s="311"/>
      <c r="G330" s="246" t="s">
        <v>2116</v>
      </c>
      <c r="H330" s="67" t="s">
        <v>2363</v>
      </c>
    </row>
    <row r="331" spans="1:8" ht="25.5" x14ac:dyDescent="0.25">
      <c r="A331" s="310">
        <v>3</v>
      </c>
      <c r="B331" s="267" t="s">
        <v>2366</v>
      </c>
      <c r="C331" s="268">
        <v>10600</v>
      </c>
      <c r="D331" s="268">
        <v>10600</v>
      </c>
      <c r="E331" s="269" t="s">
        <v>2367</v>
      </c>
      <c r="F331" s="311"/>
      <c r="G331" s="246" t="s">
        <v>2116</v>
      </c>
      <c r="H331" s="67" t="s">
        <v>2363</v>
      </c>
    </row>
    <row r="332" spans="1:8" x14ac:dyDescent="0.25">
      <c r="A332" s="311"/>
      <c r="B332" s="311" t="s">
        <v>102</v>
      </c>
      <c r="C332" s="312">
        <f>SUM(C329:C331)</f>
        <v>41857</v>
      </c>
      <c r="D332" s="312">
        <f>SUM(D329:D331)</f>
        <v>41857</v>
      </c>
      <c r="E332" s="311"/>
      <c r="F332" s="311"/>
      <c r="G332" s="311"/>
      <c r="H332" s="311"/>
    </row>
    <row r="333" spans="1:8" ht="26.25" customHeight="1" x14ac:dyDescent="0.25">
      <c r="A333" s="856" t="s">
        <v>5699</v>
      </c>
      <c r="B333" s="857"/>
      <c r="C333" s="857"/>
      <c r="D333" s="857"/>
      <c r="E333" s="857"/>
      <c r="F333" s="857"/>
      <c r="G333" s="857"/>
      <c r="H333" s="858"/>
    </row>
    <row r="334" spans="1:8" ht="51.75" x14ac:dyDescent="0.25">
      <c r="A334" s="151">
        <v>1</v>
      </c>
      <c r="B334" s="239" t="s">
        <v>2368</v>
      </c>
      <c r="C334" s="109">
        <v>6100</v>
      </c>
      <c r="D334" s="109">
        <v>6100</v>
      </c>
      <c r="E334" s="241">
        <v>40816</v>
      </c>
      <c r="F334" s="313"/>
      <c r="G334" s="75" t="s">
        <v>156</v>
      </c>
      <c r="H334" s="207" t="s">
        <v>2369</v>
      </c>
    </row>
    <row r="335" spans="1:8" ht="25.5" x14ac:dyDescent="0.25">
      <c r="A335" s="16">
        <v>2</v>
      </c>
      <c r="B335" s="314" t="s">
        <v>2370</v>
      </c>
      <c r="C335" s="315">
        <v>48301.4</v>
      </c>
      <c r="D335" s="315">
        <v>48301.4</v>
      </c>
      <c r="E335" s="241">
        <v>40907</v>
      </c>
      <c r="F335" s="313"/>
      <c r="G335" s="242" t="s">
        <v>2116</v>
      </c>
      <c r="H335" s="207" t="s">
        <v>2369</v>
      </c>
    </row>
    <row r="336" spans="1:8" ht="38.25" x14ac:dyDescent="0.25">
      <c r="A336" s="316">
        <v>3</v>
      </c>
      <c r="B336" s="235" t="s">
        <v>2371</v>
      </c>
      <c r="C336" s="236">
        <v>9280.5499999999993</v>
      </c>
      <c r="D336" s="236">
        <v>9280.5499999999993</v>
      </c>
      <c r="E336" s="237">
        <v>42716</v>
      </c>
      <c r="F336" s="313" t="s">
        <v>2372</v>
      </c>
      <c r="G336" s="242" t="s">
        <v>2116</v>
      </c>
      <c r="H336" s="67" t="s">
        <v>2373</v>
      </c>
    </row>
    <row r="337" spans="1:8" x14ac:dyDescent="0.25">
      <c r="A337" s="151"/>
      <c r="B337" s="317" t="s">
        <v>102</v>
      </c>
      <c r="C337" s="309">
        <f>SUM(C334:C335)</f>
        <v>54401.4</v>
      </c>
      <c r="D337" s="309">
        <f>SUM(D334:D335)</f>
        <v>54401.4</v>
      </c>
      <c r="E337" s="229" t="s">
        <v>85</v>
      </c>
      <c r="F337" s="229" t="s">
        <v>85</v>
      </c>
      <c r="G337" s="229" t="s">
        <v>85</v>
      </c>
      <c r="H337" s="229" t="s">
        <v>85</v>
      </c>
    </row>
    <row r="338" spans="1:8" x14ac:dyDescent="0.25">
      <c r="A338" s="859" t="s">
        <v>5673</v>
      </c>
      <c r="B338" s="860"/>
      <c r="C338" s="860"/>
      <c r="D338" s="860"/>
      <c r="E338" s="860"/>
      <c r="F338" s="860"/>
      <c r="G338" s="860"/>
      <c r="H338" s="861"/>
    </row>
    <row r="339" spans="1:8" ht="51.75" x14ac:dyDescent="0.25">
      <c r="A339" s="151">
        <v>1</v>
      </c>
      <c r="B339" s="249" t="s">
        <v>2374</v>
      </c>
      <c r="C339" s="286">
        <v>59752.800000000003</v>
      </c>
      <c r="D339" s="283">
        <v>48371.34</v>
      </c>
      <c r="E339" s="241">
        <v>36526</v>
      </c>
      <c r="F339" s="67"/>
      <c r="G339" s="11" t="s">
        <v>163</v>
      </c>
      <c r="H339" s="234" t="s">
        <v>2375</v>
      </c>
    </row>
    <row r="340" spans="1:8" ht="26.25" x14ac:dyDescent="0.25">
      <c r="A340" s="151">
        <v>2</v>
      </c>
      <c r="B340" s="249" t="s">
        <v>2376</v>
      </c>
      <c r="C340" s="286">
        <v>115147.98</v>
      </c>
      <c r="D340" s="283">
        <v>93215.039999999994</v>
      </c>
      <c r="E340" s="241">
        <v>36526</v>
      </c>
      <c r="F340" s="67"/>
      <c r="G340" s="246" t="s">
        <v>2116</v>
      </c>
      <c r="H340" s="792" t="s">
        <v>2375</v>
      </c>
    </row>
    <row r="341" spans="1:8" ht="26.25" x14ac:dyDescent="0.25">
      <c r="A341" s="151">
        <v>3</v>
      </c>
      <c r="B341" s="249" t="s">
        <v>2377</v>
      </c>
      <c r="C341" s="286">
        <v>7964.46</v>
      </c>
      <c r="D341" s="286">
        <v>7964.46</v>
      </c>
      <c r="E341" s="241">
        <v>36526</v>
      </c>
      <c r="F341" s="67"/>
      <c r="G341" s="246" t="s">
        <v>2116</v>
      </c>
      <c r="H341" s="792" t="s">
        <v>2378</v>
      </c>
    </row>
    <row r="342" spans="1:8" ht="26.25" x14ac:dyDescent="0.25">
      <c r="A342" s="151">
        <v>4</v>
      </c>
      <c r="B342" s="249" t="s">
        <v>2377</v>
      </c>
      <c r="C342" s="286">
        <v>7964.46</v>
      </c>
      <c r="D342" s="286">
        <v>7964.46</v>
      </c>
      <c r="E342" s="241">
        <v>36526</v>
      </c>
      <c r="F342" s="67"/>
      <c r="G342" s="246" t="s">
        <v>2116</v>
      </c>
      <c r="H342" s="792" t="s">
        <v>2378</v>
      </c>
    </row>
    <row r="343" spans="1:8" ht="26.25" x14ac:dyDescent="0.25">
      <c r="A343" s="151">
        <v>5</v>
      </c>
      <c r="B343" s="249" t="s">
        <v>2377</v>
      </c>
      <c r="C343" s="286">
        <v>7964.46</v>
      </c>
      <c r="D343" s="286">
        <v>7964.46</v>
      </c>
      <c r="E343" s="241">
        <v>36526</v>
      </c>
      <c r="F343" s="67"/>
      <c r="G343" s="246" t="s">
        <v>2116</v>
      </c>
      <c r="H343" s="792" t="s">
        <v>2378</v>
      </c>
    </row>
    <row r="344" spans="1:8" ht="26.25" x14ac:dyDescent="0.25">
      <c r="A344" s="151">
        <v>6</v>
      </c>
      <c r="B344" s="249" t="s">
        <v>2379</v>
      </c>
      <c r="C344" s="286">
        <v>254489.91</v>
      </c>
      <c r="D344" s="283">
        <v>186839.54</v>
      </c>
      <c r="E344" s="241">
        <v>36892</v>
      </c>
      <c r="F344" s="67"/>
      <c r="G344" s="246" t="s">
        <v>2116</v>
      </c>
      <c r="H344" s="792" t="s">
        <v>2378</v>
      </c>
    </row>
    <row r="345" spans="1:8" ht="26.25" x14ac:dyDescent="0.25">
      <c r="A345" s="151">
        <v>7</v>
      </c>
      <c r="B345" s="249" t="s">
        <v>2380</v>
      </c>
      <c r="C345" s="286">
        <v>28109.34</v>
      </c>
      <c r="D345" s="283">
        <v>17833.45</v>
      </c>
      <c r="E345" s="241">
        <v>37622</v>
      </c>
      <c r="F345" s="67"/>
      <c r="G345" s="246" t="s">
        <v>2116</v>
      </c>
      <c r="H345" s="792" t="s">
        <v>2378</v>
      </c>
    </row>
    <row r="346" spans="1:8" ht="26.25" x14ac:dyDescent="0.25">
      <c r="A346" s="151">
        <v>8</v>
      </c>
      <c r="B346" s="249" t="s">
        <v>2377</v>
      </c>
      <c r="C346" s="286">
        <v>7964.46</v>
      </c>
      <c r="D346" s="286">
        <v>7964.46</v>
      </c>
      <c r="E346" s="241">
        <v>36526</v>
      </c>
      <c r="F346" s="67"/>
      <c r="G346" s="246" t="s">
        <v>2116</v>
      </c>
      <c r="H346" s="792" t="s">
        <v>2378</v>
      </c>
    </row>
    <row r="347" spans="1:8" ht="26.25" x14ac:dyDescent="0.25">
      <c r="A347" s="151">
        <v>9</v>
      </c>
      <c r="B347" s="249" t="s">
        <v>2381</v>
      </c>
      <c r="C347" s="286">
        <v>200000</v>
      </c>
      <c r="D347" s="283">
        <v>96741.59</v>
      </c>
      <c r="E347" s="241">
        <v>39714</v>
      </c>
      <c r="F347" s="67"/>
      <c r="G347" s="246" t="s">
        <v>2116</v>
      </c>
      <c r="H347" s="792" t="s">
        <v>2378</v>
      </c>
    </row>
    <row r="348" spans="1:8" ht="25.5" x14ac:dyDescent="0.25">
      <c r="A348" s="151">
        <v>10</v>
      </c>
      <c r="B348" s="249" t="s">
        <v>2397</v>
      </c>
      <c r="C348" s="283">
        <v>5040</v>
      </c>
      <c r="D348" s="283">
        <v>5040</v>
      </c>
      <c r="E348" s="241">
        <v>40178</v>
      </c>
      <c r="F348" s="67"/>
      <c r="G348" s="246" t="s">
        <v>2116</v>
      </c>
      <c r="H348" s="234" t="s">
        <v>2375</v>
      </c>
    </row>
    <row r="349" spans="1:8" ht="25.5" x14ac:dyDescent="0.25">
      <c r="A349" s="151">
        <v>11</v>
      </c>
      <c r="B349" s="249" t="s">
        <v>2398</v>
      </c>
      <c r="C349" s="286">
        <v>5261.3</v>
      </c>
      <c r="D349" s="286">
        <v>5261.3</v>
      </c>
      <c r="E349" s="241">
        <v>40046</v>
      </c>
      <c r="F349" s="67"/>
      <c r="G349" s="246" t="s">
        <v>2116</v>
      </c>
      <c r="H349" s="234" t="s">
        <v>2387</v>
      </c>
    </row>
    <row r="350" spans="1:8" ht="25.5" x14ac:dyDescent="0.25">
      <c r="A350" s="151">
        <v>12</v>
      </c>
      <c r="B350" s="249" t="s">
        <v>2399</v>
      </c>
      <c r="C350" s="286">
        <v>8901.2999999999993</v>
      </c>
      <c r="D350" s="286">
        <v>8901.2999999999993</v>
      </c>
      <c r="E350" s="241">
        <v>40046</v>
      </c>
      <c r="F350" s="67"/>
      <c r="G350" s="246" t="s">
        <v>2116</v>
      </c>
      <c r="H350" s="234" t="s">
        <v>2387</v>
      </c>
    </row>
    <row r="351" spans="1:8" ht="25.5" x14ac:dyDescent="0.25">
      <c r="A351" s="151">
        <v>13</v>
      </c>
      <c r="B351" s="249" t="s">
        <v>2400</v>
      </c>
      <c r="C351" s="286">
        <v>5071.2</v>
      </c>
      <c r="D351" s="286">
        <v>5071.2</v>
      </c>
      <c r="E351" s="241">
        <v>40046</v>
      </c>
      <c r="F351" s="67"/>
      <c r="G351" s="246" t="s">
        <v>2116</v>
      </c>
      <c r="H351" s="234" t="s">
        <v>2387</v>
      </c>
    </row>
    <row r="352" spans="1:8" ht="25.5" x14ac:dyDescent="0.25">
      <c r="A352" s="151">
        <v>14</v>
      </c>
      <c r="B352" s="249" t="s">
        <v>2401</v>
      </c>
      <c r="C352" s="286">
        <v>5400</v>
      </c>
      <c r="D352" s="286">
        <v>5400</v>
      </c>
      <c r="E352" s="241">
        <v>40371</v>
      </c>
      <c r="F352" s="67"/>
      <c r="G352" s="246" t="s">
        <v>2116</v>
      </c>
      <c r="H352" s="234" t="s">
        <v>2387</v>
      </c>
    </row>
    <row r="353" spans="1:8" ht="25.5" x14ac:dyDescent="0.25">
      <c r="A353" s="151">
        <v>15</v>
      </c>
      <c r="B353" s="249" t="s">
        <v>2402</v>
      </c>
      <c r="C353" s="286">
        <v>5669.02</v>
      </c>
      <c r="D353" s="286">
        <v>5669.02</v>
      </c>
      <c r="E353" s="241">
        <v>40046</v>
      </c>
      <c r="F353" s="67"/>
      <c r="G353" s="246" t="s">
        <v>2116</v>
      </c>
      <c r="H353" s="234" t="s">
        <v>2387</v>
      </c>
    </row>
    <row r="354" spans="1:8" ht="25.5" x14ac:dyDescent="0.25">
      <c r="A354" s="151">
        <v>16</v>
      </c>
      <c r="B354" s="249" t="s">
        <v>2403</v>
      </c>
      <c r="C354" s="286">
        <v>7836.5</v>
      </c>
      <c r="D354" s="286">
        <v>7836.5</v>
      </c>
      <c r="E354" s="241">
        <v>40046</v>
      </c>
      <c r="F354" s="67"/>
      <c r="G354" s="246" t="s">
        <v>2116</v>
      </c>
      <c r="H354" s="234" t="s">
        <v>2387</v>
      </c>
    </row>
    <row r="355" spans="1:8" ht="25.5" x14ac:dyDescent="0.25">
      <c r="A355" s="151">
        <v>17</v>
      </c>
      <c r="B355" s="249" t="s">
        <v>2404</v>
      </c>
      <c r="C355" s="286">
        <v>5213.1000000000004</v>
      </c>
      <c r="D355" s="286">
        <v>5213.1000000000004</v>
      </c>
      <c r="E355" s="241">
        <v>40046</v>
      </c>
      <c r="F355" s="67"/>
      <c r="G355" s="246" t="s">
        <v>2116</v>
      </c>
      <c r="H355" s="234" t="s">
        <v>2387</v>
      </c>
    </row>
    <row r="356" spans="1:8" ht="25.5" x14ac:dyDescent="0.25">
      <c r="A356" s="151">
        <v>18</v>
      </c>
      <c r="B356" s="249" t="s">
        <v>2405</v>
      </c>
      <c r="C356" s="286">
        <v>60000</v>
      </c>
      <c r="D356" s="283">
        <v>46662.36</v>
      </c>
      <c r="E356" s="241">
        <v>39947</v>
      </c>
      <c r="F356" s="67"/>
      <c r="G356" s="246" t="s">
        <v>2116</v>
      </c>
      <c r="H356" s="234" t="s">
        <v>2375</v>
      </c>
    </row>
    <row r="357" spans="1:8" ht="25.5" x14ac:dyDescent="0.25">
      <c r="A357" s="151">
        <v>19</v>
      </c>
      <c r="B357" s="249" t="s">
        <v>2406</v>
      </c>
      <c r="C357" s="286">
        <v>5000</v>
      </c>
      <c r="D357" s="286">
        <v>5000</v>
      </c>
      <c r="E357" s="241">
        <v>40175</v>
      </c>
      <c r="F357" s="67"/>
      <c r="G357" s="246" t="s">
        <v>2116</v>
      </c>
      <c r="H357" s="234" t="s">
        <v>2387</v>
      </c>
    </row>
    <row r="358" spans="1:8" ht="25.5" x14ac:dyDescent="0.25">
      <c r="A358" s="151">
        <v>20</v>
      </c>
      <c r="B358" s="249" t="s">
        <v>2407</v>
      </c>
      <c r="C358" s="286">
        <v>6538.88</v>
      </c>
      <c r="D358" s="286">
        <v>6538.88</v>
      </c>
      <c r="E358" s="241">
        <v>37622</v>
      </c>
      <c r="F358" s="67"/>
      <c r="G358" s="246" t="s">
        <v>2116</v>
      </c>
      <c r="H358" s="234" t="s">
        <v>2375</v>
      </c>
    </row>
    <row r="359" spans="1:8" ht="26.25" x14ac:dyDescent="0.25">
      <c r="A359" s="151">
        <v>21</v>
      </c>
      <c r="B359" s="249" t="s">
        <v>2408</v>
      </c>
      <c r="C359" s="286">
        <v>169771.5</v>
      </c>
      <c r="D359" s="286">
        <v>169771.5</v>
      </c>
      <c r="E359" s="241">
        <v>37622</v>
      </c>
      <c r="F359" s="67"/>
      <c r="G359" s="246" t="s">
        <v>2116</v>
      </c>
      <c r="H359" s="792" t="s">
        <v>2378</v>
      </c>
    </row>
    <row r="360" spans="1:8" ht="26.25" x14ac:dyDescent="0.25">
      <c r="A360" s="151">
        <v>22</v>
      </c>
      <c r="B360" s="249" t="s">
        <v>2409</v>
      </c>
      <c r="C360" s="286">
        <v>6760</v>
      </c>
      <c r="D360" s="286">
        <v>6760</v>
      </c>
      <c r="E360" s="241">
        <v>39055</v>
      </c>
      <c r="F360" s="67"/>
      <c r="G360" s="246" t="s">
        <v>2116</v>
      </c>
      <c r="H360" s="792" t="s">
        <v>2378</v>
      </c>
    </row>
    <row r="361" spans="1:8" ht="51" x14ac:dyDescent="0.25">
      <c r="A361" s="151">
        <v>23</v>
      </c>
      <c r="B361" s="249" t="s">
        <v>2410</v>
      </c>
      <c r="C361" s="286">
        <v>43928.6</v>
      </c>
      <c r="D361" s="286">
        <v>43928.6</v>
      </c>
      <c r="E361" s="241">
        <v>40749</v>
      </c>
      <c r="F361" s="67"/>
      <c r="G361" s="246" t="s">
        <v>2116</v>
      </c>
      <c r="H361" s="234" t="s">
        <v>2387</v>
      </c>
    </row>
    <row r="362" spans="1:8" ht="26.25" x14ac:dyDescent="0.25">
      <c r="A362" s="151">
        <v>24</v>
      </c>
      <c r="B362" s="249" t="s">
        <v>2411</v>
      </c>
      <c r="C362" s="286">
        <v>33123.4</v>
      </c>
      <c r="D362" s="286">
        <v>33123.4</v>
      </c>
      <c r="E362" s="241">
        <v>40749</v>
      </c>
      <c r="F362" s="67"/>
      <c r="G362" s="246" t="s">
        <v>2116</v>
      </c>
      <c r="H362" s="792" t="s">
        <v>2412</v>
      </c>
    </row>
    <row r="363" spans="1:8" ht="25.5" x14ac:dyDescent="0.25">
      <c r="A363" s="151">
        <v>25</v>
      </c>
      <c r="B363" s="249" t="s">
        <v>2413</v>
      </c>
      <c r="C363" s="286">
        <v>7068</v>
      </c>
      <c r="D363" s="286">
        <v>7068</v>
      </c>
      <c r="E363" s="241">
        <v>37987</v>
      </c>
      <c r="F363" s="67"/>
      <c r="G363" s="246" t="s">
        <v>2116</v>
      </c>
      <c r="H363" s="234" t="s">
        <v>2375</v>
      </c>
    </row>
    <row r="364" spans="1:8" ht="25.5" x14ac:dyDescent="0.25">
      <c r="A364" s="151">
        <v>26</v>
      </c>
      <c r="B364" s="249" t="s">
        <v>2414</v>
      </c>
      <c r="C364" s="286">
        <v>7100.56</v>
      </c>
      <c r="D364" s="286">
        <v>7100.56</v>
      </c>
      <c r="E364" s="241">
        <v>37622</v>
      </c>
      <c r="F364" s="67"/>
      <c r="G364" s="246" t="s">
        <v>2116</v>
      </c>
      <c r="H364" s="234" t="s">
        <v>2375</v>
      </c>
    </row>
    <row r="365" spans="1:8" ht="25.5" x14ac:dyDescent="0.25">
      <c r="A365" s="151">
        <v>27</v>
      </c>
      <c r="B365" s="249" t="s">
        <v>2415</v>
      </c>
      <c r="C365" s="286">
        <v>25000</v>
      </c>
      <c r="D365" s="286">
        <v>25000</v>
      </c>
      <c r="E365" s="241">
        <v>40175</v>
      </c>
      <c r="F365" s="67"/>
      <c r="G365" s="246" t="s">
        <v>2116</v>
      </c>
      <c r="H365" s="234" t="s">
        <v>2387</v>
      </c>
    </row>
    <row r="366" spans="1:8" ht="26.25" x14ac:dyDescent="0.25">
      <c r="A366" s="151">
        <v>28</v>
      </c>
      <c r="B366" s="249" t="s">
        <v>2416</v>
      </c>
      <c r="C366" s="286">
        <v>10000</v>
      </c>
      <c r="D366" s="286">
        <v>10000</v>
      </c>
      <c r="E366" s="241">
        <v>40175</v>
      </c>
      <c r="F366" s="67"/>
      <c r="G366" s="246" t="s">
        <v>2116</v>
      </c>
      <c r="H366" s="792" t="s">
        <v>2412</v>
      </c>
    </row>
    <row r="367" spans="1:8" ht="26.25" x14ac:dyDescent="0.25">
      <c r="A367" s="151">
        <v>29</v>
      </c>
      <c r="B367" s="249" t="s">
        <v>2417</v>
      </c>
      <c r="C367" s="286">
        <v>10000</v>
      </c>
      <c r="D367" s="286">
        <v>10000</v>
      </c>
      <c r="E367" s="241">
        <v>40904</v>
      </c>
      <c r="F367" s="67"/>
      <c r="G367" s="246" t="s">
        <v>2116</v>
      </c>
      <c r="H367" s="792" t="s">
        <v>2412</v>
      </c>
    </row>
    <row r="368" spans="1:8" ht="26.25" x14ac:dyDescent="0.25">
      <c r="A368" s="151">
        <v>30</v>
      </c>
      <c r="B368" s="249" t="s">
        <v>2418</v>
      </c>
      <c r="C368" s="286">
        <v>10000</v>
      </c>
      <c r="D368" s="286">
        <v>10000</v>
      </c>
      <c r="E368" s="241">
        <v>40904</v>
      </c>
      <c r="F368" s="67"/>
      <c r="G368" s="246" t="s">
        <v>2116</v>
      </c>
      <c r="H368" s="792" t="s">
        <v>2412</v>
      </c>
    </row>
    <row r="369" spans="1:8" ht="26.25" x14ac:dyDescent="0.25">
      <c r="A369" s="151">
        <v>31</v>
      </c>
      <c r="B369" s="249" t="s">
        <v>2419</v>
      </c>
      <c r="C369" s="286">
        <v>60000</v>
      </c>
      <c r="D369" s="286">
        <v>60000</v>
      </c>
      <c r="E369" s="241">
        <v>40904</v>
      </c>
      <c r="F369" s="67"/>
      <c r="G369" s="246" t="s">
        <v>2116</v>
      </c>
      <c r="H369" s="792" t="s">
        <v>2412</v>
      </c>
    </row>
    <row r="370" spans="1:8" ht="26.25" x14ac:dyDescent="0.25">
      <c r="A370" s="151">
        <v>32</v>
      </c>
      <c r="B370" s="249" t="s">
        <v>2420</v>
      </c>
      <c r="C370" s="286">
        <v>5623.18</v>
      </c>
      <c r="D370" s="286">
        <v>5623.18</v>
      </c>
      <c r="E370" s="241">
        <v>40816</v>
      </c>
      <c r="F370" s="67"/>
      <c r="G370" s="246" t="s">
        <v>2116</v>
      </c>
      <c r="H370" s="792" t="s">
        <v>2412</v>
      </c>
    </row>
    <row r="371" spans="1:8" ht="25.5" x14ac:dyDescent="0.25">
      <c r="A371" s="151">
        <v>33</v>
      </c>
      <c r="B371" s="249" t="s">
        <v>2421</v>
      </c>
      <c r="C371" s="286">
        <v>47090</v>
      </c>
      <c r="D371" s="286">
        <v>47090</v>
      </c>
      <c r="E371" s="241">
        <v>39799</v>
      </c>
      <c r="F371" s="67"/>
      <c r="G371" s="246" t="s">
        <v>2116</v>
      </c>
      <c r="H371" s="234" t="s">
        <v>2375</v>
      </c>
    </row>
    <row r="372" spans="1:8" ht="25.5" x14ac:dyDescent="0.25">
      <c r="A372" s="151">
        <v>34</v>
      </c>
      <c r="B372" s="239" t="s">
        <v>2422</v>
      </c>
      <c r="C372" s="109">
        <v>31000</v>
      </c>
      <c r="D372" s="109">
        <v>31000</v>
      </c>
      <c r="E372" s="241">
        <v>41302</v>
      </c>
      <c r="F372" s="319"/>
      <c r="G372" s="242" t="s">
        <v>2116</v>
      </c>
      <c r="H372" s="207" t="s">
        <v>2396</v>
      </c>
    </row>
    <row r="373" spans="1:8" ht="25.5" x14ac:dyDescent="0.25">
      <c r="A373" s="151">
        <v>35</v>
      </c>
      <c r="B373" s="249" t="s">
        <v>2423</v>
      </c>
      <c r="C373" s="283">
        <v>19603</v>
      </c>
      <c r="D373" s="283">
        <v>19603</v>
      </c>
      <c r="E373" s="244">
        <v>41172</v>
      </c>
      <c r="F373" s="67"/>
      <c r="G373" s="246" t="s">
        <v>2116</v>
      </c>
      <c r="H373" s="234" t="s">
        <v>2424</v>
      </c>
    </row>
    <row r="374" spans="1:8" ht="25.5" x14ac:dyDescent="0.25">
      <c r="A374" s="151">
        <v>36</v>
      </c>
      <c r="B374" s="249" t="s">
        <v>2425</v>
      </c>
      <c r="C374" s="283">
        <v>27190</v>
      </c>
      <c r="D374" s="283">
        <v>27190</v>
      </c>
      <c r="E374" s="241">
        <v>40256</v>
      </c>
      <c r="F374" s="67"/>
      <c r="G374" s="246" t="s">
        <v>2116</v>
      </c>
      <c r="H374" s="234" t="s">
        <v>2387</v>
      </c>
    </row>
    <row r="375" spans="1:8" ht="25.5" x14ac:dyDescent="0.25">
      <c r="A375" s="151">
        <v>37</v>
      </c>
      <c r="B375" s="249" t="s">
        <v>2426</v>
      </c>
      <c r="C375" s="283">
        <v>10990</v>
      </c>
      <c r="D375" s="283">
        <v>10990</v>
      </c>
      <c r="E375" s="241">
        <v>40351</v>
      </c>
      <c r="F375" s="67"/>
      <c r="G375" s="246" t="s">
        <v>2116</v>
      </c>
      <c r="H375" s="234" t="s">
        <v>2387</v>
      </c>
    </row>
    <row r="376" spans="1:8" ht="25.5" x14ac:dyDescent="0.25">
      <c r="A376" s="151">
        <v>38</v>
      </c>
      <c r="B376" s="249" t="s">
        <v>2427</v>
      </c>
      <c r="C376" s="283">
        <v>5935</v>
      </c>
      <c r="D376" s="283">
        <v>5935</v>
      </c>
      <c r="E376" s="241">
        <v>40351</v>
      </c>
      <c r="F376" s="67"/>
      <c r="G376" s="246" t="s">
        <v>2116</v>
      </c>
      <c r="H376" s="234" t="s">
        <v>2387</v>
      </c>
    </row>
    <row r="377" spans="1:8" ht="25.5" x14ac:dyDescent="0.25">
      <c r="A377" s="151">
        <v>39</v>
      </c>
      <c r="B377" s="249" t="s">
        <v>2428</v>
      </c>
      <c r="C377" s="283">
        <v>21353.37</v>
      </c>
      <c r="D377" s="283">
        <v>17286.22</v>
      </c>
      <c r="E377" s="241">
        <v>36526</v>
      </c>
      <c r="F377" s="67"/>
      <c r="G377" s="246" t="s">
        <v>2116</v>
      </c>
      <c r="H377" s="234" t="s">
        <v>2375</v>
      </c>
    </row>
    <row r="378" spans="1:8" ht="25.5" x14ac:dyDescent="0.25">
      <c r="A378" s="151">
        <v>40</v>
      </c>
      <c r="B378" s="249" t="s">
        <v>2429</v>
      </c>
      <c r="C378" s="283">
        <v>33200</v>
      </c>
      <c r="D378" s="283">
        <v>13660.11</v>
      </c>
      <c r="E378" s="241">
        <v>40115</v>
      </c>
      <c r="F378" s="67"/>
      <c r="G378" s="246" t="s">
        <v>2116</v>
      </c>
      <c r="H378" s="234" t="s">
        <v>2387</v>
      </c>
    </row>
    <row r="379" spans="1:8" ht="25.5" x14ac:dyDescent="0.25">
      <c r="A379" s="151">
        <v>41</v>
      </c>
      <c r="B379" s="249" t="s">
        <v>2430</v>
      </c>
      <c r="C379" s="286">
        <v>23900</v>
      </c>
      <c r="D379" s="286">
        <v>23900</v>
      </c>
      <c r="E379" s="241">
        <v>39730</v>
      </c>
      <c r="F379" s="67"/>
      <c r="G379" s="246" t="s">
        <v>2116</v>
      </c>
      <c r="H379" s="234" t="s">
        <v>2375</v>
      </c>
    </row>
    <row r="380" spans="1:8" ht="26.25" x14ac:dyDescent="0.25">
      <c r="A380" s="151">
        <v>42</v>
      </c>
      <c r="B380" s="249" t="s">
        <v>2431</v>
      </c>
      <c r="C380" s="286">
        <v>33467.760000000002</v>
      </c>
      <c r="D380" s="286">
        <v>33467.760000000002</v>
      </c>
      <c r="E380" s="241">
        <v>36526</v>
      </c>
      <c r="F380" s="67"/>
      <c r="G380" s="246" t="s">
        <v>2116</v>
      </c>
      <c r="H380" s="792" t="s">
        <v>2375</v>
      </c>
    </row>
    <row r="381" spans="1:8" ht="26.25" x14ac:dyDescent="0.25">
      <c r="A381" s="151">
        <v>43</v>
      </c>
      <c r="B381" s="249" t="s">
        <v>2432</v>
      </c>
      <c r="C381" s="286">
        <v>12350</v>
      </c>
      <c r="D381" s="286">
        <v>12350</v>
      </c>
      <c r="E381" s="241">
        <v>39741</v>
      </c>
      <c r="F381" s="67"/>
      <c r="G381" s="246" t="s">
        <v>2116</v>
      </c>
      <c r="H381" s="792" t="s">
        <v>2375</v>
      </c>
    </row>
    <row r="382" spans="1:8" ht="25.5" x14ac:dyDescent="0.25">
      <c r="A382" s="151">
        <v>44</v>
      </c>
      <c r="B382" s="239" t="s">
        <v>2434</v>
      </c>
      <c r="C382" s="109">
        <v>20000</v>
      </c>
      <c r="D382" s="109">
        <v>20000</v>
      </c>
      <c r="E382" s="241">
        <v>40014</v>
      </c>
      <c r="F382" s="319"/>
      <c r="G382" s="242" t="s">
        <v>2116</v>
      </c>
      <c r="H382" s="207" t="s">
        <v>2396</v>
      </c>
    </row>
    <row r="383" spans="1:8" ht="25.5" x14ac:dyDescent="0.25">
      <c r="A383" s="151">
        <v>45</v>
      </c>
      <c r="B383" s="249" t="s">
        <v>2437</v>
      </c>
      <c r="C383" s="283">
        <v>5250</v>
      </c>
      <c r="D383" s="283">
        <v>5250</v>
      </c>
      <c r="E383" s="241">
        <v>40158</v>
      </c>
      <c r="F383" s="67"/>
      <c r="G383" s="246" t="s">
        <v>2116</v>
      </c>
      <c r="H383" s="234" t="s">
        <v>2387</v>
      </c>
    </row>
    <row r="384" spans="1:8" ht="25.5" x14ac:dyDescent="0.25">
      <c r="A384" s="151">
        <v>46</v>
      </c>
      <c r="B384" s="249" t="s">
        <v>2438</v>
      </c>
      <c r="C384" s="286">
        <v>23803.08</v>
      </c>
      <c r="D384" s="283">
        <v>18685.060000000001</v>
      </c>
      <c r="E384" s="241">
        <v>36892</v>
      </c>
      <c r="F384" s="67"/>
      <c r="G384" s="246" t="s">
        <v>2116</v>
      </c>
      <c r="H384" s="234" t="s">
        <v>2375</v>
      </c>
    </row>
    <row r="385" spans="1:8" ht="25.5" x14ac:dyDescent="0.25">
      <c r="A385" s="151">
        <v>47</v>
      </c>
      <c r="B385" s="249" t="s">
        <v>2439</v>
      </c>
      <c r="C385" s="286">
        <v>22742.7</v>
      </c>
      <c r="D385" s="283">
        <v>17852.77</v>
      </c>
      <c r="E385" s="241">
        <v>36892</v>
      </c>
      <c r="F385" s="67"/>
      <c r="G385" s="246" t="s">
        <v>2116</v>
      </c>
      <c r="H385" s="234" t="s">
        <v>2375</v>
      </c>
    </row>
    <row r="386" spans="1:8" ht="25.5" x14ac:dyDescent="0.25">
      <c r="A386" s="151">
        <v>48</v>
      </c>
      <c r="B386" s="249" t="s">
        <v>2440</v>
      </c>
      <c r="C386" s="286">
        <v>25554.9</v>
      </c>
      <c r="D386" s="283">
        <v>20002.37</v>
      </c>
      <c r="E386" s="241">
        <v>36892</v>
      </c>
      <c r="F386" s="67"/>
      <c r="G386" s="246" t="s">
        <v>2116</v>
      </c>
      <c r="H386" s="234" t="s">
        <v>2375</v>
      </c>
    </row>
    <row r="387" spans="1:8" ht="25.5" x14ac:dyDescent="0.25">
      <c r="A387" s="151">
        <v>49</v>
      </c>
      <c r="B387" s="249" t="s">
        <v>2440</v>
      </c>
      <c r="C387" s="286">
        <v>25554.9</v>
      </c>
      <c r="D387" s="283">
        <v>20002.37</v>
      </c>
      <c r="E387" s="241">
        <v>36892</v>
      </c>
      <c r="F387" s="67"/>
      <c r="G387" s="246" t="s">
        <v>2116</v>
      </c>
      <c r="H387" s="234" t="s">
        <v>2375</v>
      </c>
    </row>
    <row r="388" spans="1:8" ht="25.5" x14ac:dyDescent="0.25">
      <c r="A388" s="151">
        <v>50</v>
      </c>
      <c r="B388" s="249" t="s">
        <v>2441</v>
      </c>
      <c r="C388" s="286">
        <v>16848</v>
      </c>
      <c r="D388" s="283">
        <v>16848</v>
      </c>
      <c r="E388" s="241">
        <v>36892</v>
      </c>
      <c r="F388" s="67"/>
      <c r="G388" s="246" t="s">
        <v>2116</v>
      </c>
      <c r="H388" s="234" t="s">
        <v>2375</v>
      </c>
    </row>
    <row r="389" spans="1:8" ht="25.5" x14ac:dyDescent="0.25">
      <c r="A389" s="151">
        <v>51</v>
      </c>
      <c r="B389" s="249" t="s">
        <v>2442</v>
      </c>
      <c r="C389" s="283">
        <v>5250.3</v>
      </c>
      <c r="D389" s="283">
        <v>5250.3</v>
      </c>
      <c r="E389" s="241">
        <v>37257</v>
      </c>
      <c r="F389" s="67"/>
      <c r="G389" s="246" t="s">
        <v>2116</v>
      </c>
      <c r="H389" s="234" t="s">
        <v>2375</v>
      </c>
    </row>
    <row r="390" spans="1:8" ht="25.5" x14ac:dyDescent="0.25">
      <c r="A390" s="151">
        <v>52</v>
      </c>
      <c r="B390" s="249" t="s">
        <v>2461</v>
      </c>
      <c r="C390" s="286">
        <v>11200</v>
      </c>
      <c r="D390" s="286">
        <v>11200</v>
      </c>
      <c r="E390" s="241">
        <v>37987</v>
      </c>
      <c r="F390" s="67"/>
      <c r="G390" s="246" t="s">
        <v>2116</v>
      </c>
      <c r="H390" s="234" t="s">
        <v>2375</v>
      </c>
    </row>
    <row r="391" spans="1:8" ht="25.5" x14ac:dyDescent="0.25">
      <c r="A391" s="151">
        <v>53</v>
      </c>
      <c r="B391" s="249" t="s">
        <v>2468</v>
      </c>
      <c r="C391" s="283">
        <v>5840.8</v>
      </c>
      <c r="D391" s="283">
        <v>5840.8</v>
      </c>
      <c r="E391" s="241">
        <v>37987</v>
      </c>
      <c r="F391" s="67"/>
      <c r="G391" s="246" t="s">
        <v>2116</v>
      </c>
      <c r="H391" s="234" t="s">
        <v>2469</v>
      </c>
    </row>
    <row r="392" spans="1:8" ht="26.25" x14ac:dyDescent="0.25">
      <c r="A392" s="151">
        <v>54</v>
      </c>
      <c r="B392" s="249" t="s">
        <v>2470</v>
      </c>
      <c r="C392" s="286">
        <v>43768.01</v>
      </c>
      <c r="D392" s="286">
        <v>43768.01</v>
      </c>
      <c r="E392" s="241">
        <v>36892</v>
      </c>
      <c r="F392" s="67"/>
      <c r="G392" s="246" t="s">
        <v>2116</v>
      </c>
      <c r="H392" s="792" t="s">
        <v>2378</v>
      </c>
    </row>
    <row r="393" spans="1:8" ht="26.25" x14ac:dyDescent="0.25">
      <c r="A393" s="151">
        <v>55</v>
      </c>
      <c r="B393" s="249" t="s">
        <v>2471</v>
      </c>
      <c r="C393" s="286">
        <v>8731.25</v>
      </c>
      <c r="D393" s="286">
        <v>8731.25</v>
      </c>
      <c r="E393" s="241">
        <v>36892</v>
      </c>
      <c r="F393" s="67"/>
      <c r="G393" s="246" t="s">
        <v>2116</v>
      </c>
      <c r="H393" s="792" t="s">
        <v>2378</v>
      </c>
    </row>
    <row r="394" spans="1:8" ht="25.5" x14ac:dyDescent="0.25">
      <c r="A394" s="151">
        <v>56</v>
      </c>
      <c r="B394" s="249" t="s">
        <v>2472</v>
      </c>
      <c r="C394" s="286">
        <v>5104</v>
      </c>
      <c r="D394" s="286">
        <v>5104</v>
      </c>
      <c r="E394" s="241">
        <v>40767</v>
      </c>
      <c r="F394" s="67"/>
      <c r="G394" s="246" t="s">
        <v>2116</v>
      </c>
      <c r="H394" s="234" t="s">
        <v>2387</v>
      </c>
    </row>
    <row r="395" spans="1:8" ht="38.25" x14ac:dyDescent="0.25">
      <c r="A395" s="151">
        <v>57</v>
      </c>
      <c r="B395" s="249" t="s">
        <v>2473</v>
      </c>
      <c r="C395" s="286">
        <v>30910</v>
      </c>
      <c r="D395" s="286">
        <v>30910</v>
      </c>
      <c r="E395" s="241">
        <v>40843</v>
      </c>
      <c r="F395" s="67"/>
      <c r="G395" s="246" t="s">
        <v>2116</v>
      </c>
      <c r="H395" s="234" t="s">
        <v>2387</v>
      </c>
    </row>
    <row r="396" spans="1:8" ht="25.5" x14ac:dyDescent="0.25">
      <c r="A396" s="151">
        <v>58</v>
      </c>
      <c r="B396" s="249" t="s">
        <v>2474</v>
      </c>
      <c r="C396" s="283">
        <v>7454.9</v>
      </c>
      <c r="D396" s="283">
        <v>7454.9</v>
      </c>
      <c r="E396" s="241">
        <v>36892</v>
      </c>
      <c r="F396" s="67"/>
      <c r="G396" s="246" t="s">
        <v>2116</v>
      </c>
      <c r="H396" s="234" t="s">
        <v>2469</v>
      </c>
    </row>
    <row r="397" spans="1:8" ht="26.25" x14ac:dyDescent="0.25">
      <c r="A397" s="151">
        <v>59</v>
      </c>
      <c r="B397" s="249" t="s">
        <v>2475</v>
      </c>
      <c r="C397" s="286">
        <v>15580.36</v>
      </c>
      <c r="D397" s="286">
        <v>15580.36</v>
      </c>
      <c r="E397" s="241">
        <v>36526</v>
      </c>
      <c r="F397" s="67"/>
      <c r="G397" s="246" t="s">
        <v>2116</v>
      </c>
      <c r="H397" s="792" t="s">
        <v>2476</v>
      </c>
    </row>
    <row r="398" spans="1:8" ht="26.25" x14ac:dyDescent="0.25">
      <c r="A398" s="151">
        <v>60</v>
      </c>
      <c r="B398" s="249" t="s">
        <v>2477</v>
      </c>
      <c r="C398" s="286">
        <v>58356.5</v>
      </c>
      <c r="D398" s="286">
        <v>58356.5</v>
      </c>
      <c r="E398" s="241">
        <v>36892</v>
      </c>
      <c r="F398" s="67"/>
      <c r="G398" s="246" t="s">
        <v>2116</v>
      </c>
      <c r="H398" s="792" t="s">
        <v>2476</v>
      </c>
    </row>
    <row r="399" spans="1:8" ht="25.5" x14ac:dyDescent="0.25">
      <c r="A399" s="151">
        <v>61</v>
      </c>
      <c r="B399" s="239" t="s">
        <v>2478</v>
      </c>
      <c r="C399" s="240">
        <v>5003.2</v>
      </c>
      <c r="D399" s="240">
        <v>5003.2</v>
      </c>
      <c r="E399" s="241">
        <v>40155</v>
      </c>
      <c r="F399" s="319"/>
      <c r="G399" s="242" t="s">
        <v>2116</v>
      </c>
      <c r="H399" s="207" t="s">
        <v>2396</v>
      </c>
    </row>
    <row r="400" spans="1:8" ht="25.5" x14ac:dyDescent="0.25">
      <c r="A400" s="151">
        <v>62</v>
      </c>
      <c r="B400" s="249" t="s">
        <v>2479</v>
      </c>
      <c r="C400" s="286">
        <v>19512.28</v>
      </c>
      <c r="D400" s="286">
        <v>19512.28</v>
      </c>
      <c r="E400" s="241">
        <v>39083</v>
      </c>
      <c r="F400" s="67"/>
      <c r="G400" s="246" t="s">
        <v>2116</v>
      </c>
      <c r="H400" s="234" t="s">
        <v>2375</v>
      </c>
    </row>
    <row r="401" spans="1:8" ht="26.25" x14ac:dyDescent="0.25">
      <c r="A401" s="151">
        <v>63</v>
      </c>
      <c r="B401" s="249" t="s">
        <v>2480</v>
      </c>
      <c r="C401" s="286">
        <v>6000</v>
      </c>
      <c r="D401" s="286">
        <v>6000</v>
      </c>
      <c r="E401" s="241">
        <v>39799</v>
      </c>
      <c r="F401" s="67"/>
      <c r="G401" s="246" t="s">
        <v>2116</v>
      </c>
      <c r="H401" s="792" t="s">
        <v>2378</v>
      </c>
    </row>
    <row r="402" spans="1:8" ht="26.25" x14ac:dyDescent="0.25">
      <c r="A402" s="151">
        <v>64</v>
      </c>
      <c r="B402" s="249" t="s">
        <v>2481</v>
      </c>
      <c r="C402" s="286">
        <v>18096.16</v>
      </c>
      <c r="D402" s="286">
        <v>18096.16</v>
      </c>
      <c r="E402" s="241">
        <v>37622</v>
      </c>
      <c r="F402" s="67"/>
      <c r="G402" s="246" t="s">
        <v>2116</v>
      </c>
      <c r="H402" s="792" t="s">
        <v>2378</v>
      </c>
    </row>
    <row r="403" spans="1:8" ht="26.25" x14ac:dyDescent="0.25">
      <c r="A403" s="151">
        <v>65</v>
      </c>
      <c r="B403" s="249" t="s">
        <v>2482</v>
      </c>
      <c r="C403" s="286">
        <v>28940.799999999999</v>
      </c>
      <c r="D403" s="283">
        <v>14708.42</v>
      </c>
      <c r="E403" s="241">
        <v>37622</v>
      </c>
      <c r="F403" s="67"/>
      <c r="G403" s="246" t="s">
        <v>2116</v>
      </c>
      <c r="H403" s="792" t="s">
        <v>2378</v>
      </c>
    </row>
    <row r="404" spans="1:8" ht="26.25" x14ac:dyDescent="0.25">
      <c r="A404" s="151">
        <v>66</v>
      </c>
      <c r="B404" s="249" t="s">
        <v>2483</v>
      </c>
      <c r="C404" s="286">
        <v>5665</v>
      </c>
      <c r="D404" s="286">
        <v>5665</v>
      </c>
      <c r="E404" s="241">
        <v>39352</v>
      </c>
      <c r="F404" s="67"/>
      <c r="G404" s="246" t="s">
        <v>2116</v>
      </c>
      <c r="H404" s="792" t="s">
        <v>2378</v>
      </c>
    </row>
    <row r="405" spans="1:8" ht="25.5" x14ac:dyDescent="0.25">
      <c r="A405" s="151">
        <v>67</v>
      </c>
      <c r="B405" s="249" t="s">
        <v>2484</v>
      </c>
      <c r="C405" s="286">
        <v>7645</v>
      </c>
      <c r="D405" s="286">
        <v>7645</v>
      </c>
      <c r="E405" s="241">
        <v>40050</v>
      </c>
      <c r="F405" s="67"/>
      <c r="G405" s="246" t="s">
        <v>2116</v>
      </c>
      <c r="H405" s="234" t="s">
        <v>2387</v>
      </c>
    </row>
    <row r="406" spans="1:8" ht="25.5" x14ac:dyDescent="0.25">
      <c r="A406" s="151">
        <v>68</v>
      </c>
      <c r="B406" s="249" t="s">
        <v>2485</v>
      </c>
      <c r="C406" s="286">
        <v>7645</v>
      </c>
      <c r="D406" s="286">
        <v>7645</v>
      </c>
      <c r="E406" s="241">
        <v>40050</v>
      </c>
      <c r="F406" s="67"/>
      <c r="G406" s="246" t="s">
        <v>2116</v>
      </c>
      <c r="H406" s="234" t="s">
        <v>2387</v>
      </c>
    </row>
    <row r="407" spans="1:8" ht="25.5" x14ac:dyDescent="0.25">
      <c r="A407" s="151">
        <v>69</v>
      </c>
      <c r="B407" s="249" t="s">
        <v>2486</v>
      </c>
      <c r="C407" s="286">
        <v>5665</v>
      </c>
      <c r="D407" s="286">
        <v>5665</v>
      </c>
      <c r="E407" s="241">
        <v>39352</v>
      </c>
      <c r="F407" s="67"/>
      <c r="G407" s="246" t="s">
        <v>2116</v>
      </c>
      <c r="H407" s="234" t="s">
        <v>2375</v>
      </c>
    </row>
    <row r="408" spans="1:8" ht="25.5" x14ac:dyDescent="0.25">
      <c r="A408" s="151">
        <v>70</v>
      </c>
      <c r="B408" s="249" t="s">
        <v>2487</v>
      </c>
      <c r="C408" s="286">
        <v>5665</v>
      </c>
      <c r="D408" s="286">
        <v>5665</v>
      </c>
      <c r="E408" s="241">
        <v>39352</v>
      </c>
      <c r="F408" s="67"/>
      <c r="G408" s="246" t="s">
        <v>2116</v>
      </c>
      <c r="H408" s="234" t="s">
        <v>2375</v>
      </c>
    </row>
    <row r="409" spans="1:8" ht="25.5" x14ac:dyDescent="0.25">
      <c r="A409" s="151">
        <v>71</v>
      </c>
      <c r="B409" s="249" t="s">
        <v>2488</v>
      </c>
      <c r="C409" s="286">
        <v>17500</v>
      </c>
      <c r="D409" s="286">
        <v>17500</v>
      </c>
      <c r="E409" s="241">
        <v>40704</v>
      </c>
      <c r="F409" s="67"/>
      <c r="G409" s="246" t="s">
        <v>2116</v>
      </c>
      <c r="H409" s="234" t="s">
        <v>2387</v>
      </c>
    </row>
    <row r="410" spans="1:8" ht="26.25" x14ac:dyDescent="0.25">
      <c r="A410" s="151">
        <v>72</v>
      </c>
      <c r="B410" s="249" t="s">
        <v>2489</v>
      </c>
      <c r="C410" s="286">
        <v>6402</v>
      </c>
      <c r="D410" s="286">
        <v>6402</v>
      </c>
      <c r="E410" s="241">
        <v>40773</v>
      </c>
      <c r="F410" s="67"/>
      <c r="G410" s="246" t="s">
        <v>2116</v>
      </c>
      <c r="H410" s="792" t="s">
        <v>2387</v>
      </c>
    </row>
    <row r="411" spans="1:8" ht="25.5" x14ac:dyDescent="0.25">
      <c r="A411" s="151">
        <v>73</v>
      </c>
      <c r="B411" s="249" t="s">
        <v>2490</v>
      </c>
      <c r="C411" s="283">
        <v>6565</v>
      </c>
      <c r="D411" s="283">
        <v>6565</v>
      </c>
      <c r="E411" s="241">
        <v>39352</v>
      </c>
      <c r="F411" s="67"/>
      <c r="G411" s="246" t="s">
        <v>2116</v>
      </c>
      <c r="H411" s="234" t="s">
        <v>2469</v>
      </c>
    </row>
    <row r="412" spans="1:8" ht="26.25" x14ac:dyDescent="0.25">
      <c r="A412" s="151">
        <v>74</v>
      </c>
      <c r="B412" s="249" t="s">
        <v>2491</v>
      </c>
      <c r="C412" s="283">
        <v>7345</v>
      </c>
      <c r="D412" s="283">
        <v>7345</v>
      </c>
      <c r="E412" s="241">
        <v>39352</v>
      </c>
      <c r="F412" s="67"/>
      <c r="G412" s="246" t="s">
        <v>2116</v>
      </c>
      <c r="H412" s="792" t="s">
        <v>2469</v>
      </c>
    </row>
    <row r="413" spans="1:8" ht="26.25" x14ac:dyDescent="0.25">
      <c r="A413" s="151">
        <v>75</v>
      </c>
      <c r="B413" s="249" t="s">
        <v>2492</v>
      </c>
      <c r="C413" s="283">
        <v>6300</v>
      </c>
      <c r="D413" s="283">
        <v>6300</v>
      </c>
      <c r="E413" s="241">
        <v>39616</v>
      </c>
      <c r="F413" s="67"/>
      <c r="G413" s="246" t="s">
        <v>2116</v>
      </c>
      <c r="H413" s="792" t="s">
        <v>2469</v>
      </c>
    </row>
    <row r="414" spans="1:8" ht="26.25" x14ac:dyDescent="0.25">
      <c r="A414" s="151">
        <v>76</v>
      </c>
      <c r="B414" s="249" t="s">
        <v>2493</v>
      </c>
      <c r="C414" s="283">
        <v>7945</v>
      </c>
      <c r="D414" s="283">
        <v>7945</v>
      </c>
      <c r="E414" s="241">
        <v>39352</v>
      </c>
      <c r="F414" s="67"/>
      <c r="G414" s="246" t="s">
        <v>2116</v>
      </c>
      <c r="H414" s="792" t="s">
        <v>2469</v>
      </c>
    </row>
    <row r="415" spans="1:8" ht="26.25" x14ac:dyDescent="0.25">
      <c r="A415" s="151">
        <v>77</v>
      </c>
      <c r="B415" s="249" t="s">
        <v>2494</v>
      </c>
      <c r="C415" s="283">
        <v>7995</v>
      </c>
      <c r="D415" s="283">
        <v>7995</v>
      </c>
      <c r="E415" s="241">
        <v>39352</v>
      </c>
      <c r="F415" s="67"/>
      <c r="G415" s="246" t="s">
        <v>2116</v>
      </c>
      <c r="H415" s="792" t="s">
        <v>2469</v>
      </c>
    </row>
    <row r="416" spans="1:8" ht="25.5" x14ac:dyDescent="0.25">
      <c r="A416" s="151">
        <v>78</v>
      </c>
      <c r="B416" s="235" t="s">
        <v>2495</v>
      </c>
      <c r="C416" s="109">
        <v>7100</v>
      </c>
      <c r="D416" s="109">
        <v>7100</v>
      </c>
      <c r="E416" s="237">
        <v>41480</v>
      </c>
      <c r="F416" s="319"/>
      <c r="G416" s="242" t="s">
        <v>2116</v>
      </c>
      <c r="H416" s="207" t="s">
        <v>2396</v>
      </c>
    </row>
    <row r="417" spans="1:8" ht="25.5" x14ac:dyDescent="0.25">
      <c r="A417" s="151">
        <v>79</v>
      </c>
      <c r="B417" s="235" t="s">
        <v>2496</v>
      </c>
      <c r="C417" s="287">
        <v>13450</v>
      </c>
      <c r="D417" s="287">
        <v>13450</v>
      </c>
      <c r="E417" s="237">
        <v>41628</v>
      </c>
      <c r="F417" s="319"/>
      <c r="G417" s="242" t="s">
        <v>2116</v>
      </c>
      <c r="H417" s="207" t="s">
        <v>2497</v>
      </c>
    </row>
    <row r="418" spans="1:8" ht="25.5" x14ac:dyDescent="0.25">
      <c r="A418" s="151">
        <v>80</v>
      </c>
      <c r="B418" s="235" t="s">
        <v>2498</v>
      </c>
      <c r="C418" s="287">
        <v>9000</v>
      </c>
      <c r="D418" s="287">
        <v>9000</v>
      </c>
      <c r="E418" s="237">
        <v>41568</v>
      </c>
      <c r="F418" s="319"/>
      <c r="G418" s="242" t="s">
        <v>2116</v>
      </c>
      <c r="H418" s="207" t="s">
        <v>2497</v>
      </c>
    </row>
    <row r="419" spans="1:8" ht="25.5" x14ac:dyDescent="0.25">
      <c r="A419" s="151">
        <v>81</v>
      </c>
      <c r="B419" s="320" t="s">
        <v>2499</v>
      </c>
      <c r="C419" s="292">
        <v>14780</v>
      </c>
      <c r="D419" s="287">
        <v>14780</v>
      </c>
      <c r="E419" s="237">
        <v>41578</v>
      </c>
      <c r="F419" s="321"/>
      <c r="G419" s="242" t="s">
        <v>2116</v>
      </c>
      <c r="H419" s="207" t="s">
        <v>2497</v>
      </c>
    </row>
    <row r="420" spans="1:8" ht="25.5" x14ac:dyDescent="0.25">
      <c r="A420" s="151">
        <v>82</v>
      </c>
      <c r="B420" s="322" t="s">
        <v>2503</v>
      </c>
      <c r="C420" s="236">
        <v>6750</v>
      </c>
      <c r="D420" s="236">
        <v>6750</v>
      </c>
      <c r="E420" s="323">
        <v>41831</v>
      </c>
      <c r="F420" s="324"/>
      <c r="G420" s="242" t="s">
        <v>2116</v>
      </c>
      <c r="H420" s="67" t="s">
        <v>2501</v>
      </c>
    </row>
    <row r="421" spans="1:8" ht="25.5" x14ac:dyDescent="0.25">
      <c r="A421" s="151">
        <v>83</v>
      </c>
      <c r="B421" s="322" t="s">
        <v>2505</v>
      </c>
      <c r="C421" s="236">
        <v>17700</v>
      </c>
      <c r="D421" s="236">
        <v>17700</v>
      </c>
      <c r="E421" s="323">
        <v>41799</v>
      </c>
      <c r="F421" s="324"/>
      <c r="G421" s="242" t="s">
        <v>2116</v>
      </c>
      <c r="H421" s="67" t="s">
        <v>2501</v>
      </c>
    </row>
    <row r="422" spans="1:8" ht="25.5" x14ac:dyDescent="0.25">
      <c r="A422" s="151">
        <v>84</v>
      </c>
      <c r="B422" s="322" t="s">
        <v>2506</v>
      </c>
      <c r="C422" s="236">
        <v>10500</v>
      </c>
      <c r="D422" s="236">
        <v>10500</v>
      </c>
      <c r="E422" s="323">
        <v>41801</v>
      </c>
      <c r="F422" s="324"/>
      <c r="G422" s="242" t="s">
        <v>2116</v>
      </c>
      <c r="H422" s="67" t="s">
        <v>2501</v>
      </c>
    </row>
    <row r="423" spans="1:8" ht="25.5" x14ac:dyDescent="0.25">
      <c r="A423" s="151">
        <v>85</v>
      </c>
      <c r="B423" s="322" t="s">
        <v>2511</v>
      </c>
      <c r="C423" s="236">
        <v>14800</v>
      </c>
      <c r="D423" s="236">
        <v>14800</v>
      </c>
      <c r="E423" s="323">
        <v>41841</v>
      </c>
      <c r="F423" s="324"/>
      <c r="G423" s="242" t="s">
        <v>2116</v>
      </c>
      <c r="H423" s="67" t="s">
        <v>2501</v>
      </c>
    </row>
    <row r="424" spans="1:8" ht="25.5" x14ac:dyDescent="0.25">
      <c r="A424" s="151">
        <v>86</v>
      </c>
      <c r="B424" s="322" t="s">
        <v>2512</v>
      </c>
      <c r="C424" s="236">
        <v>6600</v>
      </c>
      <c r="D424" s="236">
        <v>6600</v>
      </c>
      <c r="E424" s="323">
        <v>41712</v>
      </c>
      <c r="F424" s="324"/>
      <c r="G424" s="242" t="s">
        <v>2116</v>
      </c>
      <c r="H424" s="67" t="s">
        <v>2501</v>
      </c>
    </row>
    <row r="425" spans="1:8" ht="25.5" x14ac:dyDescent="0.25">
      <c r="A425" s="151">
        <v>87</v>
      </c>
      <c r="B425" s="267" t="s">
        <v>2513</v>
      </c>
      <c r="C425" s="325">
        <v>28590</v>
      </c>
      <c r="D425" s="290">
        <v>28590</v>
      </c>
      <c r="E425" s="262">
        <v>42096</v>
      </c>
      <c r="F425" s="326"/>
      <c r="G425" s="242" t="s">
        <v>2116</v>
      </c>
      <c r="H425" s="67" t="s">
        <v>194</v>
      </c>
    </row>
    <row r="426" spans="1:8" ht="25.5" x14ac:dyDescent="0.25">
      <c r="A426" s="151">
        <v>88</v>
      </c>
      <c r="B426" s="267" t="s">
        <v>2511</v>
      </c>
      <c r="C426" s="290">
        <v>14990</v>
      </c>
      <c r="D426" s="290">
        <v>14990</v>
      </c>
      <c r="E426" s="269" t="s">
        <v>2514</v>
      </c>
      <c r="F426" s="319"/>
      <c r="G426" s="242" t="s">
        <v>2116</v>
      </c>
      <c r="H426" s="67" t="s">
        <v>194</v>
      </c>
    </row>
    <row r="427" spans="1:8" ht="25.5" x14ac:dyDescent="0.25">
      <c r="A427" s="151">
        <v>89</v>
      </c>
      <c r="B427" s="267" t="s">
        <v>2515</v>
      </c>
      <c r="C427" s="290">
        <v>23090</v>
      </c>
      <c r="D427" s="290">
        <v>23090</v>
      </c>
      <c r="E427" s="269" t="s">
        <v>2516</v>
      </c>
      <c r="F427" s="319"/>
      <c r="G427" s="242" t="s">
        <v>2116</v>
      </c>
      <c r="H427" s="67" t="s">
        <v>194</v>
      </c>
    </row>
    <row r="428" spans="1:8" ht="25.5" x14ac:dyDescent="0.25">
      <c r="A428" s="151">
        <v>90</v>
      </c>
      <c r="B428" s="267" t="s">
        <v>2517</v>
      </c>
      <c r="C428" s="290">
        <v>13460</v>
      </c>
      <c r="D428" s="290">
        <v>13460</v>
      </c>
      <c r="E428" s="269" t="s">
        <v>2166</v>
      </c>
      <c r="F428" s="319"/>
      <c r="G428" s="242" t="s">
        <v>2116</v>
      </c>
      <c r="H428" s="67" t="s">
        <v>194</v>
      </c>
    </row>
    <row r="429" spans="1:8" ht="25.5" x14ac:dyDescent="0.25">
      <c r="A429" s="151">
        <v>91</v>
      </c>
      <c r="B429" s="267" t="s">
        <v>2528</v>
      </c>
      <c r="C429" s="290">
        <v>33000</v>
      </c>
      <c r="D429" s="327">
        <v>33000</v>
      </c>
      <c r="E429" s="269" t="s">
        <v>2529</v>
      </c>
      <c r="F429" s="319"/>
      <c r="G429" s="242" t="s">
        <v>2116</v>
      </c>
      <c r="H429" s="67" t="s">
        <v>194</v>
      </c>
    </row>
    <row r="430" spans="1:8" ht="25.5" x14ac:dyDescent="0.25">
      <c r="A430" s="151">
        <v>92</v>
      </c>
      <c r="B430" s="267" t="s">
        <v>2531</v>
      </c>
      <c r="C430" s="290">
        <v>25600</v>
      </c>
      <c r="D430" s="290">
        <v>25600</v>
      </c>
      <c r="E430" s="269" t="s">
        <v>2532</v>
      </c>
      <c r="F430" s="319"/>
      <c r="G430" s="242" t="s">
        <v>2116</v>
      </c>
      <c r="H430" s="67" t="s">
        <v>194</v>
      </c>
    </row>
    <row r="431" spans="1:8" ht="25.5" x14ac:dyDescent="0.25">
      <c r="A431" s="151">
        <v>93</v>
      </c>
      <c r="B431" s="267" t="s">
        <v>2536</v>
      </c>
      <c r="C431" s="327">
        <v>17760</v>
      </c>
      <c r="D431" s="290">
        <v>17760</v>
      </c>
      <c r="E431" s="269" t="s">
        <v>2537</v>
      </c>
      <c r="F431" s="319"/>
      <c r="G431" s="242" t="s">
        <v>2116</v>
      </c>
      <c r="H431" s="67" t="s">
        <v>194</v>
      </c>
    </row>
    <row r="432" spans="1:8" ht="25.5" x14ac:dyDescent="0.25">
      <c r="A432" s="151">
        <v>94</v>
      </c>
      <c r="B432" s="267" t="s">
        <v>2538</v>
      </c>
      <c r="C432" s="327">
        <v>8000</v>
      </c>
      <c r="D432" s="290">
        <v>8000</v>
      </c>
      <c r="E432" s="269" t="s">
        <v>2539</v>
      </c>
      <c r="F432" s="319"/>
      <c r="G432" s="242" t="s">
        <v>2116</v>
      </c>
      <c r="H432" s="67" t="s">
        <v>194</v>
      </c>
    </row>
    <row r="433" spans="1:8" ht="25.5" x14ac:dyDescent="0.25">
      <c r="A433" s="151">
        <v>95</v>
      </c>
      <c r="B433" s="267" t="s">
        <v>2540</v>
      </c>
      <c r="C433" s="290">
        <v>5390</v>
      </c>
      <c r="D433" s="290">
        <v>5390</v>
      </c>
      <c r="E433" s="269" t="s">
        <v>2541</v>
      </c>
      <c r="F433" s="319"/>
      <c r="G433" s="242" t="s">
        <v>2116</v>
      </c>
      <c r="H433" s="67" t="s">
        <v>194</v>
      </c>
    </row>
    <row r="434" spans="1:8" ht="25.5" x14ac:dyDescent="0.25">
      <c r="A434" s="151">
        <v>96</v>
      </c>
      <c r="B434" s="267" t="s">
        <v>2542</v>
      </c>
      <c r="C434" s="290">
        <v>5875</v>
      </c>
      <c r="D434" s="290">
        <v>5875</v>
      </c>
      <c r="E434" s="269" t="s">
        <v>2543</v>
      </c>
      <c r="F434" s="319"/>
      <c r="G434" s="242" t="s">
        <v>2116</v>
      </c>
      <c r="H434" s="67" t="s">
        <v>194</v>
      </c>
    </row>
    <row r="435" spans="1:8" ht="25.5" x14ac:dyDescent="0.25">
      <c r="A435" s="151">
        <v>97</v>
      </c>
      <c r="B435" s="267" t="s">
        <v>2544</v>
      </c>
      <c r="C435" s="290">
        <v>7820</v>
      </c>
      <c r="D435" s="290">
        <v>7820</v>
      </c>
      <c r="E435" s="269" t="s">
        <v>2545</v>
      </c>
      <c r="F435" s="319"/>
      <c r="G435" s="242" t="s">
        <v>2116</v>
      </c>
      <c r="H435" s="67" t="s">
        <v>194</v>
      </c>
    </row>
    <row r="436" spans="1:8" ht="25.5" x14ac:dyDescent="0.25">
      <c r="A436" s="151">
        <v>98</v>
      </c>
      <c r="B436" s="267" t="s">
        <v>2544</v>
      </c>
      <c r="C436" s="290">
        <v>7820</v>
      </c>
      <c r="D436" s="290">
        <v>7820</v>
      </c>
      <c r="E436" s="269" t="s">
        <v>2545</v>
      </c>
      <c r="F436" s="319"/>
      <c r="G436" s="242" t="s">
        <v>2116</v>
      </c>
      <c r="H436" s="67" t="s">
        <v>194</v>
      </c>
    </row>
    <row r="437" spans="1:8" ht="25.5" x14ac:dyDescent="0.25">
      <c r="A437" s="151">
        <v>99</v>
      </c>
      <c r="B437" s="267" t="s">
        <v>2546</v>
      </c>
      <c r="C437" s="151">
        <v>145323</v>
      </c>
      <c r="D437" s="290">
        <v>4036.75</v>
      </c>
      <c r="E437" s="269" t="s">
        <v>2547</v>
      </c>
      <c r="F437" s="290"/>
      <c r="G437" s="242" t="s">
        <v>2116</v>
      </c>
      <c r="H437" s="67" t="s">
        <v>194</v>
      </c>
    </row>
    <row r="438" spans="1:8" ht="25.5" x14ac:dyDescent="0.25">
      <c r="A438" s="151">
        <v>100</v>
      </c>
      <c r="B438" s="267" t="s">
        <v>2548</v>
      </c>
      <c r="C438" s="290">
        <v>13275</v>
      </c>
      <c r="D438" s="290">
        <v>13275</v>
      </c>
      <c r="E438" s="269" t="s">
        <v>2549</v>
      </c>
      <c r="F438" s="319"/>
      <c r="G438" s="242" t="s">
        <v>2116</v>
      </c>
      <c r="H438" s="67" t="s">
        <v>194</v>
      </c>
    </row>
    <row r="439" spans="1:8" ht="25.5" x14ac:dyDescent="0.25">
      <c r="A439" s="151">
        <v>101</v>
      </c>
      <c r="B439" s="267" t="s">
        <v>2548</v>
      </c>
      <c r="C439" s="290">
        <v>14425</v>
      </c>
      <c r="D439" s="290">
        <v>14425</v>
      </c>
      <c r="E439" s="269" t="s">
        <v>2549</v>
      </c>
      <c r="F439" s="319"/>
      <c r="G439" s="242" t="s">
        <v>2116</v>
      </c>
      <c r="H439" s="67" t="s">
        <v>194</v>
      </c>
    </row>
    <row r="440" spans="1:8" ht="25.5" x14ac:dyDescent="0.25">
      <c r="A440" s="151">
        <v>102</v>
      </c>
      <c r="B440" s="267" t="s">
        <v>2550</v>
      </c>
      <c r="C440" s="290">
        <v>18975</v>
      </c>
      <c r="D440" s="290">
        <v>18975</v>
      </c>
      <c r="E440" s="269" t="s">
        <v>2549</v>
      </c>
      <c r="F440" s="319"/>
      <c r="G440" s="242" t="s">
        <v>2116</v>
      </c>
      <c r="H440" s="67" t="s">
        <v>194</v>
      </c>
    </row>
    <row r="441" spans="1:8" ht="25.5" x14ac:dyDescent="0.25">
      <c r="A441" s="151">
        <v>103</v>
      </c>
      <c r="B441" s="267" t="s">
        <v>2548</v>
      </c>
      <c r="C441" s="290">
        <v>15975</v>
      </c>
      <c r="D441" s="290">
        <v>15975</v>
      </c>
      <c r="E441" s="269" t="s">
        <v>2549</v>
      </c>
      <c r="F441" s="319"/>
      <c r="G441" s="242" t="s">
        <v>2116</v>
      </c>
      <c r="H441" s="67" t="s">
        <v>194</v>
      </c>
    </row>
    <row r="442" spans="1:8" ht="25.5" x14ac:dyDescent="0.25">
      <c r="A442" s="151">
        <v>104</v>
      </c>
      <c r="B442" s="267" t="s">
        <v>2551</v>
      </c>
      <c r="C442" s="290">
        <v>12770</v>
      </c>
      <c r="D442" s="290">
        <v>12770</v>
      </c>
      <c r="E442" s="269" t="s">
        <v>2549</v>
      </c>
      <c r="F442" s="319"/>
      <c r="G442" s="242" t="s">
        <v>2116</v>
      </c>
      <c r="H442" s="67" t="s">
        <v>194</v>
      </c>
    </row>
    <row r="443" spans="1:8" ht="25.5" x14ac:dyDescent="0.25">
      <c r="A443" s="151">
        <v>105</v>
      </c>
      <c r="B443" s="267" t="s">
        <v>2552</v>
      </c>
      <c r="C443" s="290">
        <v>10475</v>
      </c>
      <c r="D443" s="290">
        <v>10475</v>
      </c>
      <c r="E443" s="269" t="s">
        <v>2549</v>
      </c>
      <c r="F443" s="319"/>
      <c r="G443" s="242" t="s">
        <v>2116</v>
      </c>
      <c r="H443" s="67" t="s">
        <v>194</v>
      </c>
    </row>
    <row r="444" spans="1:8" ht="25.5" x14ac:dyDescent="0.25">
      <c r="A444" s="151">
        <v>106</v>
      </c>
      <c r="B444" s="267" t="s">
        <v>2553</v>
      </c>
      <c r="C444" s="290">
        <v>5325</v>
      </c>
      <c r="D444" s="290">
        <v>5325</v>
      </c>
      <c r="E444" s="269" t="s">
        <v>2514</v>
      </c>
      <c r="F444" s="319"/>
      <c r="G444" s="242" t="s">
        <v>2116</v>
      </c>
      <c r="H444" s="67" t="s">
        <v>194</v>
      </c>
    </row>
    <row r="445" spans="1:8" ht="25.5" x14ac:dyDescent="0.25">
      <c r="A445" s="151">
        <v>107</v>
      </c>
      <c r="B445" s="267" t="s">
        <v>2554</v>
      </c>
      <c r="C445" s="290">
        <v>5775</v>
      </c>
      <c r="D445" s="290">
        <v>5775</v>
      </c>
      <c r="E445" s="269" t="s">
        <v>2514</v>
      </c>
      <c r="F445" s="319"/>
      <c r="G445" s="242" t="s">
        <v>2116</v>
      </c>
      <c r="H445" s="67" t="s">
        <v>194</v>
      </c>
    </row>
    <row r="446" spans="1:8" ht="25.5" x14ac:dyDescent="0.25">
      <c r="A446" s="151">
        <v>108</v>
      </c>
      <c r="B446" s="267" t="s">
        <v>2555</v>
      </c>
      <c r="C446" s="325">
        <v>70800</v>
      </c>
      <c r="D446" s="325">
        <v>70800</v>
      </c>
      <c r="E446" s="298">
        <v>41995</v>
      </c>
      <c r="F446" s="319"/>
      <c r="G446" s="242" t="s">
        <v>2116</v>
      </c>
      <c r="H446" s="67" t="s">
        <v>194</v>
      </c>
    </row>
    <row r="447" spans="1:8" ht="25.5" x14ac:dyDescent="0.25">
      <c r="A447" s="151">
        <v>109</v>
      </c>
      <c r="B447" s="267" t="s">
        <v>2556</v>
      </c>
      <c r="C447" s="333">
        <v>13000</v>
      </c>
      <c r="D447" s="333">
        <v>13000</v>
      </c>
      <c r="E447" s="334">
        <v>41995</v>
      </c>
      <c r="F447" s="319"/>
      <c r="G447" s="242" t="s">
        <v>2116</v>
      </c>
      <c r="H447" s="67" t="s">
        <v>194</v>
      </c>
    </row>
    <row r="448" spans="1:8" ht="25.5" x14ac:dyDescent="0.25">
      <c r="A448" s="151">
        <v>110</v>
      </c>
      <c r="B448" s="267" t="s">
        <v>2557</v>
      </c>
      <c r="C448" s="333">
        <v>16200</v>
      </c>
      <c r="D448" s="333">
        <v>16200</v>
      </c>
      <c r="E448" s="334">
        <v>41995</v>
      </c>
      <c r="F448" s="319"/>
      <c r="G448" s="242" t="s">
        <v>2116</v>
      </c>
      <c r="H448" s="67" t="s">
        <v>194</v>
      </c>
    </row>
    <row r="449" spans="1:8" ht="25.5" x14ac:dyDescent="0.25">
      <c r="A449" s="151">
        <v>111</v>
      </c>
      <c r="B449" s="335" t="s">
        <v>2558</v>
      </c>
      <c r="C449" s="333">
        <v>6500</v>
      </c>
      <c r="D449" s="333">
        <v>6500</v>
      </c>
      <c r="E449" s="334">
        <v>42002</v>
      </c>
      <c r="F449" s="319"/>
      <c r="G449" s="242" t="s">
        <v>2116</v>
      </c>
      <c r="H449" s="67" t="s">
        <v>194</v>
      </c>
    </row>
    <row r="450" spans="1:8" ht="25.5" x14ac:dyDescent="0.25">
      <c r="A450" s="151">
        <v>112</v>
      </c>
      <c r="B450" s="335" t="s">
        <v>2559</v>
      </c>
      <c r="C450" s="333">
        <v>15000</v>
      </c>
      <c r="D450" s="333">
        <v>15000</v>
      </c>
      <c r="E450" s="334">
        <v>42004</v>
      </c>
      <c r="F450" s="319"/>
      <c r="G450" s="242" t="s">
        <v>2116</v>
      </c>
      <c r="H450" s="67" t="s">
        <v>194</v>
      </c>
    </row>
    <row r="451" spans="1:8" ht="25.5" x14ac:dyDescent="0.25">
      <c r="A451" s="151">
        <v>113</v>
      </c>
      <c r="B451" s="336" t="s">
        <v>2560</v>
      </c>
      <c r="C451" s="337">
        <v>29300</v>
      </c>
      <c r="D451" s="337">
        <v>29300</v>
      </c>
      <c r="E451" s="338">
        <v>42004</v>
      </c>
      <c r="F451" s="319"/>
      <c r="G451" s="242" t="s">
        <v>2116</v>
      </c>
      <c r="H451" s="67" t="s">
        <v>194</v>
      </c>
    </row>
    <row r="452" spans="1:8" ht="25.5" x14ac:dyDescent="0.25">
      <c r="A452" s="151">
        <v>114</v>
      </c>
      <c r="B452" s="235" t="s">
        <v>2563</v>
      </c>
      <c r="C452" s="273">
        <v>6834</v>
      </c>
      <c r="D452" s="273">
        <v>6834</v>
      </c>
      <c r="E452" s="237">
        <v>42562</v>
      </c>
      <c r="F452" s="332"/>
      <c r="G452" s="242" t="s">
        <v>2116</v>
      </c>
      <c r="H452" s="67" t="s">
        <v>2564</v>
      </c>
    </row>
    <row r="453" spans="1:8" ht="25.5" x14ac:dyDescent="0.25">
      <c r="A453" s="151">
        <v>115</v>
      </c>
      <c r="B453" s="235" t="s">
        <v>2563</v>
      </c>
      <c r="C453" s="273">
        <v>8228</v>
      </c>
      <c r="D453" s="273">
        <v>8228</v>
      </c>
      <c r="E453" s="237">
        <v>42562</v>
      </c>
      <c r="F453" s="332"/>
      <c r="G453" s="242" t="s">
        <v>2116</v>
      </c>
      <c r="H453" s="67" t="s">
        <v>2564</v>
      </c>
    </row>
    <row r="454" spans="1:8" ht="38.25" x14ac:dyDescent="0.25">
      <c r="A454" s="151">
        <v>116</v>
      </c>
      <c r="B454" s="235" t="s">
        <v>2565</v>
      </c>
      <c r="C454" s="273">
        <v>5700</v>
      </c>
      <c r="D454" s="273">
        <v>5700</v>
      </c>
      <c r="E454" s="237">
        <v>42636</v>
      </c>
      <c r="F454" s="332"/>
      <c r="G454" s="242" t="s">
        <v>2116</v>
      </c>
      <c r="H454" s="67" t="s">
        <v>2564</v>
      </c>
    </row>
    <row r="455" spans="1:8" ht="25.5" x14ac:dyDescent="0.25">
      <c r="A455" s="151">
        <v>117</v>
      </c>
      <c r="B455" s="235" t="s">
        <v>2566</v>
      </c>
      <c r="C455" s="273">
        <v>8760</v>
      </c>
      <c r="D455" s="273">
        <v>8760</v>
      </c>
      <c r="E455" s="237">
        <v>42730</v>
      </c>
      <c r="F455" s="332" t="s">
        <v>2567</v>
      </c>
      <c r="G455" s="242" t="s">
        <v>2116</v>
      </c>
      <c r="H455" s="67" t="s">
        <v>2564</v>
      </c>
    </row>
    <row r="456" spans="1:8" ht="25.5" x14ac:dyDescent="0.25">
      <c r="A456" s="151">
        <v>118</v>
      </c>
      <c r="B456" s="235" t="s">
        <v>2566</v>
      </c>
      <c r="C456" s="273">
        <v>8760</v>
      </c>
      <c r="D456" s="273">
        <v>8760</v>
      </c>
      <c r="E456" s="237">
        <v>42730</v>
      </c>
      <c r="F456" s="332" t="s">
        <v>2567</v>
      </c>
      <c r="G456" s="242" t="s">
        <v>2116</v>
      </c>
      <c r="H456" s="67" t="s">
        <v>2564</v>
      </c>
    </row>
    <row r="457" spans="1:8" ht="25.5" x14ac:dyDescent="0.25">
      <c r="A457" s="151">
        <v>119</v>
      </c>
      <c r="B457" s="235" t="s">
        <v>2566</v>
      </c>
      <c r="C457" s="273">
        <v>8760</v>
      </c>
      <c r="D457" s="273">
        <v>8760</v>
      </c>
      <c r="E457" s="237">
        <v>42730</v>
      </c>
      <c r="F457" s="332" t="s">
        <v>2567</v>
      </c>
      <c r="G457" s="242" t="s">
        <v>2116</v>
      </c>
      <c r="H457" s="67" t="s">
        <v>2564</v>
      </c>
    </row>
    <row r="458" spans="1:8" ht="25.5" x14ac:dyDescent="0.25">
      <c r="A458" s="151">
        <v>120</v>
      </c>
      <c r="B458" s="235" t="s">
        <v>2566</v>
      </c>
      <c r="C458" s="273">
        <v>8722.0499999999993</v>
      </c>
      <c r="D458" s="273">
        <v>8722.0499999999993</v>
      </c>
      <c r="E458" s="237">
        <v>42730</v>
      </c>
      <c r="F458" s="332" t="s">
        <v>2567</v>
      </c>
      <c r="G458" s="242" t="s">
        <v>2116</v>
      </c>
      <c r="H458" s="67" t="s">
        <v>2564</v>
      </c>
    </row>
    <row r="459" spans="1:8" ht="25.5" x14ac:dyDescent="0.25">
      <c r="A459" s="151">
        <v>121</v>
      </c>
      <c r="B459" s="235" t="s">
        <v>2568</v>
      </c>
      <c r="C459" s="273">
        <v>9000</v>
      </c>
      <c r="D459" s="273">
        <v>9000</v>
      </c>
      <c r="E459" s="237">
        <v>42733</v>
      </c>
      <c r="F459" s="332" t="s">
        <v>2569</v>
      </c>
      <c r="G459" s="242" t="s">
        <v>2116</v>
      </c>
      <c r="H459" s="67" t="s">
        <v>2564</v>
      </c>
    </row>
    <row r="460" spans="1:8" ht="25.5" x14ac:dyDescent="0.25">
      <c r="A460" s="151">
        <v>122</v>
      </c>
      <c r="B460" s="320" t="s">
        <v>2570</v>
      </c>
      <c r="C460" s="340">
        <v>9000</v>
      </c>
      <c r="D460" s="340">
        <v>9000</v>
      </c>
      <c r="E460" s="341">
        <v>42733</v>
      </c>
      <c r="F460" s="332" t="s">
        <v>2569</v>
      </c>
      <c r="G460" s="242" t="s">
        <v>2116</v>
      </c>
      <c r="H460" s="67" t="s">
        <v>2564</v>
      </c>
    </row>
    <row r="461" spans="1:8" ht="38.25" x14ac:dyDescent="0.25">
      <c r="A461" s="151">
        <v>123</v>
      </c>
      <c r="B461" s="235" t="s">
        <v>2062</v>
      </c>
      <c r="C461" s="273">
        <v>5000</v>
      </c>
      <c r="D461" s="273">
        <v>5000</v>
      </c>
      <c r="E461" s="237">
        <v>42663</v>
      </c>
      <c r="F461" s="332" t="s">
        <v>2571</v>
      </c>
      <c r="G461" s="242" t="s">
        <v>2116</v>
      </c>
      <c r="H461" s="67" t="s">
        <v>2564</v>
      </c>
    </row>
    <row r="462" spans="1:8" ht="38.25" x14ac:dyDescent="0.25">
      <c r="A462" s="151">
        <v>124</v>
      </c>
      <c r="B462" s="235" t="s">
        <v>2081</v>
      </c>
      <c r="C462" s="273">
        <v>7000</v>
      </c>
      <c r="D462" s="273">
        <v>7000</v>
      </c>
      <c r="E462" s="237">
        <v>42723</v>
      </c>
      <c r="F462" s="332" t="s">
        <v>2572</v>
      </c>
      <c r="G462" s="242" t="s">
        <v>2116</v>
      </c>
      <c r="H462" s="67" t="s">
        <v>2564</v>
      </c>
    </row>
    <row r="463" spans="1:8" ht="25.5" x14ac:dyDescent="0.25">
      <c r="A463" s="151">
        <v>125</v>
      </c>
      <c r="B463" s="235" t="s">
        <v>2081</v>
      </c>
      <c r="C463" s="273">
        <v>7000</v>
      </c>
      <c r="D463" s="273">
        <v>7000</v>
      </c>
      <c r="E463" s="237">
        <v>42723</v>
      </c>
      <c r="F463" s="242" t="s">
        <v>2116</v>
      </c>
      <c r="G463" s="242" t="s">
        <v>2116</v>
      </c>
      <c r="H463" s="67" t="s">
        <v>2564</v>
      </c>
    </row>
    <row r="464" spans="1:8" ht="38.25" x14ac:dyDescent="0.25">
      <c r="A464" s="151">
        <v>126</v>
      </c>
      <c r="B464" s="235" t="s">
        <v>2573</v>
      </c>
      <c r="C464" s="273">
        <v>25000</v>
      </c>
      <c r="D464" s="273">
        <v>25000</v>
      </c>
      <c r="E464" s="237">
        <v>42683</v>
      </c>
      <c r="F464" s="332" t="s">
        <v>2574</v>
      </c>
      <c r="G464" s="242" t="s">
        <v>2116</v>
      </c>
      <c r="H464" s="67" t="s">
        <v>2564</v>
      </c>
    </row>
    <row r="465" spans="1:8" ht="38.25" x14ac:dyDescent="0.25">
      <c r="A465" s="151">
        <v>127</v>
      </c>
      <c r="B465" s="235" t="s">
        <v>2573</v>
      </c>
      <c r="C465" s="273">
        <v>25000</v>
      </c>
      <c r="D465" s="273">
        <v>25000</v>
      </c>
      <c r="E465" s="237">
        <v>42683</v>
      </c>
      <c r="F465" s="242" t="s">
        <v>2116</v>
      </c>
      <c r="G465" s="242" t="s">
        <v>2116</v>
      </c>
      <c r="H465" s="67" t="s">
        <v>2564</v>
      </c>
    </row>
    <row r="466" spans="1:8" ht="38.25" x14ac:dyDescent="0.25">
      <c r="A466" s="151">
        <v>128</v>
      </c>
      <c r="B466" s="235" t="s">
        <v>2575</v>
      </c>
      <c r="C466" s="273">
        <v>38000</v>
      </c>
      <c r="D466" s="273">
        <v>38000</v>
      </c>
      <c r="E466" s="237">
        <v>42683</v>
      </c>
      <c r="F466" s="242" t="s">
        <v>2116</v>
      </c>
      <c r="G466" s="242" t="s">
        <v>2116</v>
      </c>
      <c r="H466" s="67" t="s">
        <v>2564</v>
      </c>
    </row>
    <row r="467" spans="1:8" ht="38.25" x14ac:dyDescent="0.25">
      <c r="A467" s="151">
        <v>129</v>
      </c>
      <c r="B467" s="235" t="s">
        <v>2575</v>
      </c>
      <c r="C467" s="273">
        <v>38000</v>
      </c>
      <c r="D467" s="273">
        <v>38000</v>
      </c>
      <c r="E467" s="237">
        <v>42683</v>
      </c>
      <c r="F467" s="242" t="s">
        <v>2116</v>
      </c>
      <c r="G467" s="242" t="s">
        <v>2116</v>
      </c>
      <c r="H467" s="67" t="s">
        <v>2564</v>
      </c>
    </row>
    <row r="468" spans="1:8" ht="25.5" x14ac:dyDescent="0.25">
      <c r="A468" s="151">
        <v>130</v>
      </c>
      <c r="B468" s="235" t="s">
        <v>2576</v>
      </c>
      <c r="C468" s="236">
        <v>13547</v>
      </c>
      <c r="D468" s="236">
        <v>13547</v>
      </c>
      <c r="E468" s="342">
        <v>42815</v>
      </c>
      <c r="F468" s="242" t="s">
        <v>2116</v>
      </c>
      <c r="G468" s="242" t="s">
        <v>2116</v>
      </c>
      <c r="H468" s="67" t="s">
        <v>2577</v>
      </c>
    </row>
    <row r="469" spans="1:8" ht="25.5" x14ac:dyDescent="0.25">
      <c r="A469" s="151">
        <v>131</v>
      </c>
      <c r="B469" s="235" t="s">
        <v>2578</v>
      </c>
      <c r="C469" s="236">
        <v>65979.5</v>
      </c>
      <c r="D469" s="236">
        <v>65979.5</v>
      </c>
      <c r="E469" s="342">
        <v>42824</v>
      </c>
      <c r="F469" s="242" t="s">
        <v>2116</v>
      </c>
      <c r="G469" s="242" t="s">
        <v>2116</v>
      </c>
      <c r="H469" s="67" t="s">
        <v>2577</v>
      </c>
    </row>
    <row r="470" spans="1:8" ht="38.25" x14ac:dyDescent="0.25">
      <c r="A470" s="151">
        <v>132</v>
      </c>
      <c r="B470" s="235" t="s">
        <v>2340</v>
      </c>
      <c r="C470" s="343">
        <v>13995</v>
      </c>
      <c r="D470" s="343">
        <v>13995</v>
      </c>
      <c r="E470" s="344">
        <v>42885</v>
      </c>
      <c r="F470" s="242" t="s">
        <v>2116</v>
      </c>
      <c r="G470" s="242" t="s">
        <v>2116</v>
      </c>
      <c r="H470" s="67" t="s">
        <v>2577</v>
      </c>
    </row>
    <row r="471" spans="1:8" ht="25.5" x14ac:dyDescent="0.25">
      <c r="A471" s="151">
        <v>133</v>
      </c>
      <c r="B471" s="235" t="s">
        <v>2579</v>
      </c>
      <c r="C471" s="236">
        <v>6975</v>
      </c>
      <c r="D471" s="236">
        <v>6975</v>
      </c>
      <c r="E471" s="344">
        <v>42990</v>
      </c>
      <c r="F471" s="242" t="s">
        <v>2116</v>
      </c>
      <c r="G471" s="242" t="s">
        <v>2116</v>
      </c>
      <c r="H471" s="67" t="s">
        <v>2577</v>
      </c>
    </row>
    <row r="472" spans="1:8" ht="25.5" x14ac:dyDescent="0.25">
      <c r="A472" s="151">
        <v>134</v>
      </c>
      <c r="B472" s="235" t="s">
        <v>2580</v>
      </c>
      <c r="C472" s="236">
        <v>5850</v>
      </c>
      <c r="D472" s="236">
        <v>5850</v>
      </c>
      <c r="E472" s="344">
        <v>42990</v>
      </c>
      <c r="F472" s="242" t="s">
        <v>2116</v>
      </c>
      <c r="G472" s="242" t="s">
        <v>2116</v>
      </c>
      <c r="H472" s="67" t="s">
        <v>2577</v>
      </c>
    </row>
    <row r="473" spans="1:8" ht="25.5" x14ac:dyDescent="0.25">
      <c r="A473" s="151">
        <v>135</v>
      </c>
      <c r="B473" s="235" t="s">
        <v>2581</v>
      </c>
      <c r="C473" s="236">
        <v>36000</v>
      </c>
      <c r="D473" s="236">
        <v>36000</v>
      </c>
      <c r="E473" s="344">
        <v>42913</v>
      </c>
      <c r="F473" s="242" t="s">
        <v>2116</v>
      </c>
      <c r="G473" s="242" t="s">
        <v>2116</v>
      </c>
      <c r="H473" s="67" t="s">
        <v>2577</v>
      </c>
    </row>
    <row r="474" spans="1:8" ht="25.5" x14ac:dyDescent="0.25">
      <c r="A474" s="151">
        <v>136</v>
      </c>
      <c r="B474" s="235" t="s">
        <v>2582</v>
      </c>
      <c r="C474" s="236">
        <v>9550</v>
      </c>
      <c r="D474" s="236">
        <v>9550</v>
      </c>
      <c r="E474" s="344">
        <v>42911</v>
      </c>
      <c r="F474" s="242" t="s">
        <v>2116</v>
      </c>
      <c r="G474" s="242" t="s">
        <v>2116</v>
      </c>
      <c r="H474" s="67" t="s">
        <v>2577</v>
      </c>
    </row>
    <row r="475" spans="1:8" ht="25.5" x14ac:dyDescent="0.25">
      <c r="A475" s="151">
        <v>137</v>
      </c>
      <c r="B475" s="235" t="s">
        <v>2583</v>
      </c>
      <c r="C475" s="236">
        <v>5500</v>
      </c>
      <c r="D475" s="236">
        <v>5500</v>
      </c>
      <c r="E475" s="344">
        <v>42911</v>
      </c>
      <c r="F475" s="242" t="s">
        <v>2116</v>
      </c>
      <c r="G475" s="242" t="s">
        <v>2116</v>
      </c>
      <c r="H475" s="67" t="s">
        <v>2577</v>
      </c>
    </row>
    <row r="476" spans="1:8" ht="25.5" x14ac:dyDescent="0.25">
      <c r="A476" s="151">
        <v>138</v>
      </c>
      <c r="B476" s="235" t="s">
        <v>2584</v>
      </c>
      <c r="C476" s="236">
        <v>5825</v>
      </c>
      <c r="D476" s="236">
        <v>5825</v>
      </c>
      <c r="E476" s="344">
        <v>42899</v>
      </c>
      <c r="F476" s="242" t="s">
        <v>2116</v>
      </c>
      <c r="G476" s="242" t="s">
        <v>2116</v>
      </c>
      <c r="H476" s="67" t="s">
        <v>2577</v>
      </c>
    </row>
    <row r="477" spans="1:8" ht="25.5" x14ac:dyDescent="0.25">
      <c r="A477" s="151">
        <v>139</v>
      </c>
      <c r="B477" s="222" t="s">
        <v>2585</v>
      </c>
      <c r="C477" s="305">
        <v>12000</v>
      </c>
      <c r="D477" s="305">
        <v>12000</v>
      </c>
      <c r="E477" s="211">
        <v>43010</v>
      </c>
      <c r="F477" s="242" t="s">
        <v>2586</v>
      </c>
      <c r="G477" s="242" t="s">
        <v>2116</v>
      </c>
      <c r="H477" s="67" t="s">
        <v>2587</v>
      </c>
    </row>
    <row r="478" spans="1:8" ht="51.75" x14ac:dyDescent="0.25">
      <c r="A478" s="151">
        <v>140</v>
      </c>
      <c r="B478" s="222" t="s">
        <v>2588</v>
      </c>
      <c r="C478" s="345">
        <v>14799</v>
      </c>
      <c r="D478" s="345">
        <v>14799</v>
      </c>
      <c r="E478" s="211">
        <v>43032</v>
      </c>
      <c r="F478" s="346" t="s">
        <v>2589</v>
      </c>
      <c r="G478" s="242" t="s">
        <v>2116</v>
      </c>
      <c r="H478" s="67" t="s">
        <v>2587</v>
      </c>
    </row>
    <row r="479" spans="1:8" ht="51.75" x14ac:dyDescent="0.25">
      <c r="A479" s="151">
        <v>141</v>
      </c>
      <c r="B479" s="222" t="s">
        <v>2588</v>
      </c>
      <c r="C479" s="305">
        <v>14799</v>
      </c>
      <c r="D479" s="305">
        <v>14799</v>
      </c>
      <c r="E479" s="244">
        <v>43034</v>
      </c>
      <c r="F479" s="346" t="s">
        <v>2590</v>
      </c>
      <c r="G479" s="242" t="s">
        <v>2116</v>
      </c>
      <c r="H479" s="67" t="s">
        <v>2587</v>
      </c>
    </row>
    <row r="480" spans="1:8" ht="39" x14ac:dyDescent="0.25">
      <c r="A480" s="151">
        <v>142</v>
      </c>
      <c r="B480" s="222" t="s">
        <v>2591</v>
      </c>
      <c r="C480" s="305">
        <v>5850</v>
      </c>
      <c r="D480" s="305">
        <v>5850</v>
      </c>
      <c r="E480" s="244">
        <v>43047</v>
      </c>
      <c r="F480" s="346" t="s">
        <v>2592</v>
      </c>
      <c r="G480" s="242" t="s">
        <v>2116</v>
      </c>
      <c r="H480" s="67" t="s">
        <v>2587</v>
      </c>
    </row>
    <row r="481" spans="1:8" ht="39" x14ac:dyDescent="0.25">
      <c r="A481" s="151">
        <v>143</v>
      </c>
      <c r="B481" s="222" t="s">
        <v>2591</v>
      </c>
      <c r="C481" s="305">
        <v>5850</v>
      </c>
      <c r="D481" s="305">
        <v>5850</v>
      </c>
      <c r="E481" s="244">
        <v>43047</v>
      </c>
      <c r="F481" s="346" t="s">
        <v>2593</v>
      </c>
      <c r="G481" s="242" t="s">
        <v>2116</v>
      </c>
      <c r="H481" s="67" t="s">
        <v>2587</v>
      </c>
    </row>
    <row r="482" spans="1:8" ht="25.5" x14ac:dyDescent="0.25">
      <c r="A482" s="151">
        <v>144</v>
      </c>
      <c r="B482" s="222" t="s">
        <v>2594</v>
      </c>
      <c r="C482" s="305">
        <v>64000</v>
      </c>
      <c r="D482" s="305">
        <v>64000</v>
      </c>
      <c r="E482" s="244">
        <v>43047</v>
      </c>
      <c r="F482" s="242" t="s">
        <v>2595</v>
      </c>
      <c r="G482" s="242" t="s">
        <v>2116</v>
      </c>
      <c r="H482" s="67" t="s">
        <v>2587</v>
      </c>
    </row>
    <row r="483" spans="1:8" ht="26.25" x14ac:dyDescent="0.25">
      <c r="A483" s="151">
        <v>145</v>
      </c>
      <c r="B483" s="222" t="s">
        <v>2596</v>
      </c>
      <c r="C483" s="305">
        <v>6975</v>
      </c>
      <c r="D483" s="305">
        <v>6975</v>
      </c>
      <c r="E483" s="244">
        <v>43056</v>
      </c>
      <c r="F483" s="346" t="s">
        <v>2597</v>
      </c>
      <c r="G483" s="242" t="s">
        <v>2116</v>
      </c>
      <c r="H483" s="67" t="s">
        <v>2587</v>
      </c>
    </row>
    <row r="484" spans="1:8" ht="39" x14ac:dyDescent="0.25">
      <c r="A484" s="151">
        <v>146</v>
      </c>
      <c r="B484" s="222" t="s">
        <v>2601</v>
      </c>
      <c r="C484" s="305">
        <v>5999</v>
      </c>
      <c r="D484" s="305">
        <v>5999</v>
      </c>
      <c r="E484" s="347">
        <v>43076</v>
      </c>
      <c r="F484" s="346" t="s">
        <v>2602</v>
      </c>
      <c r="G484" s="242" t="s">
        <v>2116</v>
      </c>
      <c r="H484" s="67" t="s">
        <v>2587</v>
      </c>
    </row>
    <row r="485" spans="1:8" ht="39" x14ac:dyDescent="0.25">
      <c r="A485" s="151">
        <v>147</v>
      </c>
      <c r="B485" s="222" t="s">
        <v>2603</v>
      </c>
      <c r="C485" s="305">
        <v>36464</v>
      </c>
      <c r="D485" s="305">
        <v>36464</v>
      </c>
      <c r="E485" s="348">
        <v>43087</v>
      </c>
      <c r="F485" s="346" t="s">
        <v>2604</v>
      </c>
      <c r="G485" s="242" t="s">
        <v>2116</v>
      </c>
      <c r="H485" s="67" t="s">
        <v>2587</v>
      </c>
    </row>
    <row r="486" spans="1:8" ht="25.5" x14ac:dyDescent="0.25">
      <c r="A486" s="151">
        <v>148</v>
      </c>
      <c r="B486" s="222" t="s">
        <v>2605</v>
      </c>
      <c r="C486" s="305">
        <v>8742</v>
      </c>
      <c r="D486" s="305">
        <v>8742</v>
      </c>
      <c r="E486" s="348">
        <v>43087</v>
      </c>
      <c r="F486" s="242" t="s">
        <v>2116</v>
      </c>
      <c r="G486" s="242" t="s">
        <v>2116</v>
      </c>
      <c r="H486" s="67" t="s">
        <v>2587</v>
      </c>
    </row>
    <row r="487" spans="1:8" ht="39" x14ac:dyDescent="0.25">
      <c r="A487" s="151">
        <v>149</v>
      </c>
      <c r="B487" s="222" t="s">
        <v>2606</v>
      </c>
      <c r="C487" s="305">
        <v>12555.2</v>
      </c>
      <c r="D487" s="305">
        <v>12555.2</v>
      </c>
      <c r="E487" s="348">
        <v>43087</v>
      </c>
      <c r="F487" s="346" t="s">
        <v>2607</v>
      </c>
      <c r="G487" s="242" t="s">
        <v>2116</v>
      </c>
      <c r="H487" s="67" t="s">
        <v>2587</v>
      </c>
    </row>
    <row r="488" spans="1:8" ht="25.5" x14ac:dyDescent="0.25">
      <c r="A488" s="151">
        <v>150</v>
      </c>
      <c r="B488" s="222" t="s">
        <v>2608</v>
      </c>
      <c r="C488" s="305">
        <v>65755.199999999997</v>
      </c>
      <c r="D488" s="305">
        <v>65755.199999999997</v>
      </c>
      <c r="E488" s="348">
        <v>43087</v>
      </c>
      <c r="F488" s="242" t="s">
        <v>2116</v>
      </c>
      <c r="G488" s="242" t="s">
        <v>2116</v>
      </c>
      <c r="H488" s="67" t="s">
        <v>2587</v>
      </c>
    </row>
    <row r="489" spans="1:8" ht="25.5" x14ac:dyDescent="0.25">
      <c r="A489" s="151">
        <v>151</v>
      </c>
      <c r="B489" s="222" t="s">
        <v>2609</v>
      </c>
      <c r="C489" s="305">
        <v>10000</v>
      </c>
      <c r="D489" s="305">
        <v>10000</v>
      </c>
      <c r="E489" s="348">
        <v>43087</v>
      </c>
      <c r="F489" s="242" t="s">
        <v>2610</v>
      </c>
      <c r="G489" s="242"/>
      <c r="H489" s="67"/>
    </row>
    <row r="490" spans="1:8" ht="25.5" x14ac:dyDescent="0.25">
      <c r="A490" s="151">
        <v>152</v>
      </c>
      <c r="B490" s="222" t="s">
        <v>2611</v>
      </c>
      <c r="C490" s="305">
        <v>5000</v>
      </c>
      <c r="D490" s="305">
        <v>5000</v>
      </c>
      <c r="E490" s="348">
        <v>43087</v>
      </c>
      <c r="F490" s="242" t="s">
        <v>2610</v>
      </c>
      <c r="G490" s="242" t="s">
        <v>2116</v>
      </c>
      <c r="H490" s="67" t="s">
        <v>2587</v>
      </c>
    </row>
    <row r="491" spans="1:8" ht="25.5" x14ac:dyDescent="0.25">
      <c r="A491" s="151">
        <v>153</v>
      </c>
      <c r="B491" s="222" t="s">
        <v>2612</v>
      </c>
      <c r="C491" s="305">
        <v>5000</v>
      </c>
      <c r="D491" s="305">
        <v>5000</v>
      </c>
      <c r="E491" s="348">
        <v>43087</v>
      </c>
      <c r="F491" s="242" t="s">
        <v>2610</v>
      </c>
      <c r="G491" s="242" t="s">
        <v>2116</v>
      </c>
      <c r="H491" s="67" t="s">
        <v>2587</v>
      </c>
    </row>
    <row r="492" spans="1:8" ht="25.5" x14ac:dyDescent="0.25">
      <c r="A492" s="151">
        <v>154</v>
      </c>
      <c r="B492" s="222" t="s">
        <v>2613</v>
      </c>
      <c r="C492" s="305">
        <v>5000</v>
      </c>
      <c r="D492" s="305">
        <v>5000</v>
      </c>
      <c r="E492" s="348">
        <v>43087</v>
      </c>
      <c r="F492" s="242" t="s">
        <v>2610</v>
      </c>
      <c r="G492" s="242" t="s">
        <v>2116</v>
      </c>
      <c r="H492" s="67" t="s">
        <v>2587</v>
      </c>
    </row>
    <row r="493" spans="1:8" ht="25.5" x14ac:dyDescent="0.25">
      <c r="A493" s="151">
        <v>155</v>
      </c>
      <c r="B493" s="222" t="s">
        <v>2614</v>
      </c>
      <c r="C493" s="305">
        <v>8100</v>
      </c>
      <c r="D493" s="305">
        <v>8100</v>
      </c>
      <c r="E493" s="348">
        <v>43087</v>
      </c>
      <c r="F493" s="242" t="s">
        <v>2615</v>
      </c>
      <c r="G493" s="242" t="s">
        <v>2116</v>
      </c>
      <c r="H493" s="67" t="s">
        <v>2587</v>
      </c>
    </row>
    <row r="494" spans="1:8" ht="25.5" x14ac:dyDescent="0.25">
      <c r="A494" s="151">
        <v>156</v>
      </c>
      <c r="B494" s="222" t="s">
        <v>2616</v>
      </c>
      <c r="C494" s="305">
        <v>11100</v>
      </c>
      <c r="D494" s="305">
        <v>11100</v>
      </c>
      <c r="E494" s="348">
        <v>43087</v>
      </c>
      <c r="F494" s="242" t="s">
        <v>2615</v>
      </c>
      <c r="G494" s="242" t="s">
        <v>2116</v>
      </c>
      <c r="H494" s="67" t="s">
        <v>2587</v>
      </c>
    </row>
    <row r="495" spans="1:8" ht="25.5" x14ac:dyDescent="0.25">
      <c r="A495" s="151">
        <v>157</v>
      </c>
      <c r="B495" s="222" t="s">
        <v>2617</v>
      </c>
      <c r="C495" s="305">
        <v>21100</v>
      </c>
      <c r="D495" s="305">
        <v>21100</v>
      </c>
      <c r="E495" s="348">
        <v>43087</v>
      </c>
      <c r="F495" s="242" t="s">
        <v>2615</v>
      </c>
      <c r="G495" s="242" t="s">
        <v>2116</v>
      </c>
      <c r="H495" s="67" t="s">
        <v>2587</v>
      </c>
    </row>
    <row r="496" spans="1:8" ht="25.5" x14ac:dyDescent="0.25">
      <c r="A496" s="151">
        <v>158</v>
      </c>
      <c r="B496" s="222" t="s">
        <v>2618</v>
      </c>
      <c r="C496" s="305">
        <v>7100</v>
      </c>
      <c r="D496" s="305">
        <v>7100</v>
      </c>
      <c r="E496" s="348">
        <v>43087</v>
      </c>
      <c r="F496" s="242" t="s">
        <v>2615</v>
      </c>
      <c r="G496" s="242" t="s">
        <v>2116</v>
      </c>
      <c r="H496" s="67" t="s">
        <v>2587</v>
      </c>
    </row>
    <row r="497" spans="1:8" ht="51.75" x14ac:dyDescent="0.25">
      <c r="A497" s="151">
        <v>159</v>
      </c>
      <c r="B497" s="222" t="s">
        <v>2619</v>
      </c>
      <c r="C497" s="142">
        <v>18000</v>
      </c>
      <c r="D497" s="142">
        <v>18000</v>
      </c>
      <c r="E497" s="348">
        <v>43098</v>
      </c>
      <c r="F497" s="346" t="s">
        <v>2620</v>
      </c>
      <c r="G497" s="242" t="s">
        <v>2116</v>
      </c>
      <c r="H497" s="67" t="s">
        <v>2587</v>
      </c>
    </row>
    <row r="498" spans="1:8" ht="51.75" x14ac:dyDescent="0.25">
      <c r="A498" s="151">
        <v>160</v>
      </c>
      <c r="B498" s="222" t="s">
        <v>2619</v>
      </c>
      <c r="C498" s="142">
        <v>18000</v>
      </c>
      <c r="D498" s="142">
        <v>18000</v>
      </c>
      <c r="E498" s="348">
        <v>43098</v>
      </c>
      <c r="F498" s="346" t="s">
        <v>2622</v>
      </c>
      <c r="G498" s="242" t="s">
        <v>2116</v>
      </c>
      <c r="H498" s="67" t="s">
        <v>2587</v>
      </c>
    </row>
    <row r="499" spans="1:8" ht="25.5" x14ac:dyDescent="0.25">
      <c r="A499" s="151">
        <v>161</v>
      </c>
      <c r="B499" s="222" t="s">
        <v>2627</v>
      </c>
      <c r="C499" s="142">
        <v>22500</v>
      </c>
      <c r="D499" s="142">
        <v>22500</v>
      </c>
      <c r="E499" s="348">
        <v>43098</v>
      </c>
      <c r="F499" s="242" t="s">
        <v>2628</v>
      </c>
      <c r="G499" s="242" t="s">
        <v>2116</v>
      </c>
      <c r="H499" s="67" t="s">
        <v>2587</v>
      </c>
    </row>
    <row r="500" spans="1:8" ht="25.5" x14ac:dyDescent="0.25">
      <c r="A500" s="151">
        <v>162</v>
      </c>
      <c r="B500" s="222" t="s">
        <v>2629</v>
      </c>
      <c r="C500" s="142">
        <v>22500</v>
      </c>
      <c r="D500" s="142">
        <v>22500</v>
      </c>
      <c r="E500" s="348">
        <v>43098</v>
      </c>
      <c r="F500" s="242" t="s">
        <v>2628</v>
      </c>
      <c r="G500" s="242" t="s">
        <v>2116</v>
      </c>
      <c r="H500" s="67" t="s">
        <v>2587</v>
      </c>
    </row>
    <row r="501" spans="1:8" ht="25.5" x14ac:dyDescent="0.25">
      <c r="A501" s="151">
        <v>163</v>
      </c>
      <c r="B501" s="222" t="s">
        <v>2632</v>
      </c>
      <c r="C501" s="142">
        <v>80000</v>
      </c>
      <c r="D501" s="142">
        <v>80000</v>
      </c>
      <c r="E501" s="348">
        <v>43098</v>
      </c>
      <c r="F501" s="242" t="s">
        <v>2633</v>
      </c>
      <c r="G501" s="242" t="s">
        <v>2116</v>
      </c>
      <c r="H501" s="67" t="s">
        <v>2587</v>
      </c>
    </row>
    <row r="502" spans="1:8" ht="25.5" x14ac:dyDescent="0.25">
      <c r="A502" s="151">
        <v>164</v>
      </c>
      <c r="B502" s="222" t="s">
        <v>2634</v>
      </c>
      <c r="C502" s="142">
        <v>5000</v>
      </c>
      <c r="D502" s="142">
        <v>5000</v>
      </c>
      <c r="E502" s="348">
        <v>43098</v>
      </c>
      <c r="F502" s="242" t="s">
        <v>2633</v>
      </c>
      <c r="G502" s="242" t="s">
        <v>2116</v>
      </c>
      <c r="H502" s="67" t="s">
        <v>2587</v>
      </c>
    </row>
    <row r="503" spans="1:8" ht="25.5" x14ac:dyDescent="0.25">
      <c r="A503" s="151">
        <v>165</v>
      </c>
      <c r="B503" s="222" t="s">
        <v>2637</v>
      </c>
      <c r="C503" s="142">
        <v>26269.5</v>
      </c>
      <c r="D503" s="142">
        <v>26269.5</v>
      </c>
      <c r="E503" s="348">
        <v>43098</v>
      </c>
      <c r="F503" s="242" t="s">
        <v>2638</v>
      </c>
      <c r="G503" s="242" t="s">
        <v>2116</v>
      </c>
      <c r="H503" s="67" t="s">
        <v>2587</v>
      </c>
    </row>
    <row r="504" spans="1:8" ht="25.5" x14ac:dyDescent="0.25">
      <c r="A504" s="151">
        <v>166</v>
      </c>
      <c r="B504" s="222" t="s">
        <v>2634</v>
      </c>
      <c r="C504" s="142">
        <v>5002</v>
      </c>
      <c r="D504" s="142">
        <v>5002</v>
      </c>
      <c r="E504" s="348">
        <v>43098</v>
      </c>
      <c r="F504" s="242" t="s">
        <v>2638</v>
      </c>
      <c r="G504" s="242" t="s">
        <v>2116</v>
      </c>
      <c r="H504" s="67" t="s">
        <v>2587</v>
      </c>
    </row>
    <row r="505" spans="1:8" ht="51.75" x14ac:dyDescent="0.25">
      <c r="A505" s="151">
        <v>167</v>
      </c>
      <c r="B505" s="222" t="s">
        <v>2639</v>
      </c>
      <c r="C505" s="142">
        <v>9998</v>
      </c>
      <c r="D505" s="142">
        <v>9998</v>
      </c>
      <c r="E505" s="348">
        <v>43098</v>
      </c>
      <c r="F505" s="346" t="s">
        <v>2640</v>
      </c>
      <c r="G505" s="242" t="s">
        <v>2116</v>
      </c>
      <c r="H505" s="67" t="s">
        <v>2587</v>
      </c>
    </row>
    <row r="506" spans="1:8" ht="25.5" x14ac:dyDescent="0.25">
      <c r="A506" s="151">
        <v>168</v>
      </c>
      <c r="B506" s="222" t="s">
        <v>2642</v>
      </c>
      <c r="C506" s="142">
        <v>7921</v>
      </c>
      <c r="D506" s="142">
        <v>7921</v>
      </c>
      <c r="E506" s="348">
        <v>43098</v>
      </c>
      <c r="F506" s="242" t="s">
        <v>2643</v>
      </c>
      <c r="G506" s="242" t="s">
        <v>2116</v>
      </c>
      <c r="H506" s="67" t="s">
        <v>2587</v>
      </c>
    </row>
    <row r="507" spans="1:8" ht="39" x14ac:dyDescent="0.25">
      <c r="A507" s="151">
        <v>169</v>
      </c>
      <c r="B507" s="222" t="s">
        <v>2650</v>
      </c>
      <c r="C507" s="349">
        <v>48000</v>
      </c>
      <c r="D507" s="349">
        <v>48000</v>
      </c>
      <c r="E507" s="351">
        <v>43242</v>
      </c>
      <c r="F507" s="346" t="s">
        <v>2651</v>
      </c>
      <c r="G507" s="242" t="s">
        <v>2116</v>
      </c>
      <c r="H507" s="67" t="s">
        <v>2646</v>
      </c>
    </row>
    <row r="508" spans="1:8" ht="38.25" x14ac:dyDescent="0.25">
      <c r="A508" s="151">
        <v>170</v>
      </c>
      <c r="B508" s="222" t="s">
        <v>2652</v>
      </c>
      <c r="C508" s="349">
        <v>14995</v>
      </c>
      <c r="D508" s="349">
        <v>14995</v>
      </c>
      <c r="E508" s="351">
        <v>43280</v>
      </c>
      <c r="F508" s="242" t="s">
        <v>2653</v>
      </c>
      <c r="G508" s="242" t="s">
        <v>2116</v>
      </c>
      <c r="H508" s="67" t="s">
        <v>2646</v>
      </c>
    </row>
    <row r="509" spans="1:8" ht="25.5" x14ac:dyDescent="0.25">
      <c r="A509" s="151">
        <v>171</v>
      </c>
      <c r="B509" s="222" t="s">
        <v>2654</v>
      </c>
      <c r="C509" s="349">
        <v>40000</v>
      </c>
      <c r="D509" s="349">
        <v>40000</v>
      </c>
      <c r="E509" s="351">
        <v>43280</v>
      </c>
      <c r="F509" s="242" t="s">
        <v>2655</v>
      </c>
      <c r="G509" s="242" t="s">
        <v>2116</v>
      </c>
      <c r="H509" s="67" t="s">
        <v>2646</v>
      </c>
    </row>
    <row r="510" spans="1:8" ht="25.5" x14ac:dyDescent="0.25">
      <c r="A510" s="151">
        <v>172</v>
      </c>
      <c r="B510" s="222" t="s">
        <v>2656</v>
      </c>
      <c r="C510" s="349">
        <v>30000</v>
      </c>
      <c r="D510" s="349">
        <v>30000</v>
      </c>
      <c r="E510" s="351">
        <v>43280</v>
      </c>
      <c r="F510" s="242" t="s">
        <v>2655</v>
      </c>
      <c r="G510" s="242" t="s">
        <v>2116</v>
      </c>
      <c r="H510" s="67" t="s">
        <v>2646</v>
      </c>
    </row>
    <row r="511" spans="1:8" ht="26.25" x14ac:dyDescent="0.25">
      <c r="A511" s="151">
        <v>173</v>
      </c>
      <c r="B511" s="222" t="s">
        <v>2657</v>
      </c>
      <c r="C511" s="349">
        <v>10950</v>
      </c>
      <c r="D511" s="349">
        <v>10950</v>
      </c>
      <c r="E511" s="351">
        <v>43329</v>
      </c>
      <c r="F511" s="346" t="s">
        <v>2658</v>
      </c>
      <c r="G511" s="242" t="s">
        <v>2116</v>
      </c>
      <c r="H511" s="67" t="s">
        <v>2646</v>
      </c>
    </row>
    <row r="512" spans="1:8" ht="26.25" x14ac:dyDescent="0.25">
      <c r="A512" s="151">
        <v>174</v>
      </c>
      <c r="B512" s="222" t="s">
        <v>2671</v>
      </c>
      <c r="C512" s="352">
        <v>280165</v>
      </c>
      <c r="D512" s="353">
        <v>0</v>
      </c>
      <c r="E512" s="354">
        <v>43340</v>
      </c>
      <c r="F512" s="346" t="s">
        <v>2662</v>
      </c>
      <c r="G512" s="242" t="s">
        <v>2116</v>
      </c>
      <c r="H512" s="67" t="s">
        <v>2646</v>
      </c>
    </row>
    <row r="513" spans="1:8" ht="25.5" x14ac:dyDescent="0.25">
      <c r="A513" s="151">
        <v>175</v>
      </c>
      <c r="B513" s="222" t="s">
        <v>2672</v>
      </c>
      <c r="C513" s="352">
        <v>10406</v>
      </c>
      <c r="D513" s="352">
        <v>10406</v>
      </c>
      <c r="E513" s="354">
        <v>43340</v>
      </c>
      <c r="F513" s="242" t="s">
        <v>2116</v>
      </c>
      <c r="G513" s="242" t="s">
        <v>2116</v>
      </c>
      <c r="H513" s="67" t="s">
        <v>2646</v>
      </c>
    </row>
    <row r="514" spans="1:8" ht="25.5" x14ac:dyDescent="0.25">
      <c r="A514" s="151">
        <v>176</v>
      </c>
      <c r="B514" s="222" t="s">
        <v>2673</v>
      </c>
      <c r="C514" s="352">
        <v>12292</v>
      </c>
      <c r="D514" s="352">
        <v>12292</v>
      </c>
      <c r="E514" s="354">
        <v>43340</v>
      </c>
      <c r="F514" s="242" t="s">
        <v>2116</v>
      </c>
      <c r="G514" s="242" t="s">
        <v>2116</v>
      </c>
      <c r="H514" s="67" t="s">
        <v>2646</v>
      </c>
    </row>
    <row r="515" spans="1:8" ht="38.25" x14ac:dyDescent="0.25">
      <c r="A515" s="151">
        <v>177</v>
      </c>
      <c r="B515" s="222" t="s">
        <v>2674</v>
      </c>
      <c r="C515" s="352">
        <v>99000</v>
      </c>
      <c r="D515" s="352">
        <v>99000</v>
      </c>
      <c r="E515" s="354">
        <v>43340</v>
      </c>
      <c r="F515" s="346" t="s">
        <v>2675</v>
      </c>
      <c r="G515" s="242" t="s">
        <v>2116</v>
      </c>
      <c r="H515" s="67" t="s">
        <v>2646</v>
      </c>
    </row>
    <row r="516" spans="1:8" ht="26.25" x14ac:dyDescent="0.25">
      <c r="A516" s="151">
        <v>178</v>
      </c>
      <c r="B516" s="222" t="s">
        <v>2676</v>
      </c>
      <c r="C516" s="352">
        <v>91130</v>
      </c>
      <c r="D516" s="352">
        <v>91130</v>
      </c>
      <c r="E516" s="354">
        <v>43340</v>
      </c>
      <c r="F516" s="346" t="s">
        <v>2660</v>
      </c>
      <c r="G516" s="242" t="s">
        <v>2116</v>
      </c>
      <c r="H516" s="67" t="s">
        <v>2646</v>
      </c>
    </row>
    <row r="517" spans="1:8" ht="25.5" x14ac:dyDescent="0.25">
      <c r="A517" s="151">
        <v>179</v>
      </c>
      <c r="B517" s="222" t="s">
        <v>2677</v>
      </c>
      <c r="C517" s="352">
        <v>24180</v>
      </c>
      <c r="D517" s="352">
        <v>24180</v>
      </c>
      <c r="E517" s="354">
        <v>43340</v>
      </c>
      <c r="F517" s="242" t="s">
        <v>2678</v>
      </c>
      <c r="G517" s="242" t="s">
        <v>2116</v>
      </c>
      <c r="H517" s="67" t="s">
        <v>2646</v>
      </c>
    </row>
    <row r="518" spans="1:8" ht="25.5" x14ac:dyDescent="0.25">
      <c r="A518" s="151">
        <v>180</v>
      </c>
      <c r="B518" s="222" t="s">
        <v>2679</v>
      </c>
      <c r="C518" s="352">
        <v>117000</v>
      </c>
      <c r="D518" s="352">
        <v>117000</v>
      </c>
      <c r="E518" s="354">
        <v>43340</v>
      </c>
      <c r="F518" s="242" t="s">
        <v>2678</v>
      </c>
      <c r="G518" s="242" t="s">
        <v>2116</v>
      </c>
      <c r="H518" s="67" t="s">
        <v>2646</v>
      </c>
    </row>
    <row r="519" spans="1:8" ht="25.5" x14ac:dyDescent="0.25">
      <c r="A519" s="151">
        <v>181</v>
      </c>
      <c r="B519" s="222" t="s">
        <v>2680</v>
      </c>
      <c r="C519" s="352">
        <v>33800</v>
      </c>
      <c r="D519" s="352">
        <v>33800</v>
      </c>
      <c r="E519" s="354">
        <v>43340</v>
      </c>
      <c r="F519" s="242" t="s">
        <v>2678</v>
      </c>
      <c r="G519" s="242" t="s">
        <v>2116</v>
      </c>
      <c r="H519" s="67" t="s">
        <v>2646</v>
      </c>
    </row>
    <row r="520" spans="1:8" ht="25.5" x14ac:dyDescent="0.25">
      <c r="A520" s="151">
        <v>182</v>
      </c>
      <c r="B520" s="222" t="s">
        <v>2681</v>
      </c>
      <c r="C520" s="352">
        <v>31070</v>
      </c>
      <c r="D520" s="352">
        <v>31070</v>
      </c>
      <c r="E520" s="354">
        <v>43340</v>
      </c>
      <c r="F520" s="242" t="s">
        <v>2678</v>
      </c>
      <c r="G520" s="242" t="s">
        <v>2116</v>
      </c>
      <c r="H520" s="67" t="s">
        <v>2646</v>
      </c>
    </row>
    <row r="521" spans="1:8" ht="25.5" x14ac:dyDescent="0.25">
      <c r="A521" s="151">
        <v>183</v>
      </c>
      <c r="B521" s="222" t="s">
        <v>2682</v>
      </c>
      <c r="C521" s="352">
        <v>26000</v>
      </c>
      <c r="D521" s="352">
        <v>26000</v>
      </c>
      <c r="E521" s="354">
        <v>43340</v>
      </c>
      <c r="F521" s="242" t="s">
        <v>2678</v>
      </c>
      <c r="G521" s="242" t="s">
        <v>2116</v>
      </c>
      <c r="H521" s="67" t="s">
        <v>2646</v>
      </c>
    </row>
    <row r="522" spans="1:8" ht="25.5" x14ac:dyDescent="0.25">
      <c r="A522" s="151">
        <v>184</v>
      </c>
      <c r="B522" s="222" t="s">
        <v>2683</v>
      </c>
      <c r="C522" s="352">
        <v>20020</v>
      </c>
      <c r="D522" s="352">
        <v>20020</v>
      </c>
      <c r="E522" s="354">
        <v>43340</v>
      </c>
      <c r="F522" s="242" t="s">
        <v>2678</v>
      </c>
      <c r="G522" s="242" t="s">
        <v>2116</v>
      </c>
      <c r="H522" s="67" t="s">
        <v>2646</v>
      </c>
    </row>
    <row r="523" spans="1:8" ht="25.5" x14ac:dyDescent="0.25">
      <c r="A523" s="151">
        <v>185</v>
      </c>
      <c r="B523" s="222" t="s">
        <v>2684</v>
      </c>
      <c r="C523" s="352">
        <v>10400</v>
      </c>
      <c r="D523" s="352">
        <v>10400</v>
      </c>
      <c r="E523" s="354">
        <v>43340</v>
      </c>
      <c r="F523" s="242" t="s">
        <v>2678</v>
      </c>
      <c r="G523" s="242" t="s">
        <v>2116</v>
      </c>
      <c r="H523" s="67" t="s">
        <v>2646</v>
      </c>
    </row>
    <row r="524" spans="1:8" ht="25.5" x14ac:dyDescent="0.25">
      <c r="A524" s="151">
        <v>186</v>
      </c>
      <c r="B524" s="222" t="s">
        <v>2685</v>
      </c>
      <c r="C524" s="352">
        <v>10400</v>
      </c>
      <c r="D524" s="352">
        <v>10400</v>
      </c>
      <c r="E524" s="354">
        <v>43340</v>
      </c>
      <c r="F524" s="242" t="s">
        <v>2678</v>
      </c>
      <c r="G524" s="242" t="s">
        <v>2116</v>
      </c>
      <c r="H524" s="67" t="s">
        <v>2646</v>
      </c>
    </row>
    <row r="525" spans="1:8" ht="25.5" x14ac:dyDescent="0.25">
      <c r="A525" s="151">
        <v>187</v>
      </c>
      <c r="B525" s="222" t="s">
        <v>2686</v>
      </c>
      <c r="C525" s="352">
        <v>13390</v>
      </c>
      <c r="D525" s="352">
        <v>13390</v>
      </c>
      <c r="E525" s="354">
        <v>43340</v>
      </c>
      <c r="F525" s="242" t="s">
        <v>2678</v>
      </c>
      <c r="G525" s="242" t="s">
        <v>2116</v>
      </c>
      <c r="H525" s="67" t="s">
        <v>2646</v>
      </c>
    </row>
    <row r="526" spans="1:8" ht="25.5" x14ac:dyDescent="0.25">
      <c r="A526" s="151">
        <v>188</v>
      </c>
      <c r="B526" s="222" t="s">
        <v>2696</v>
      </c>
      <c r="C526" s="352">
        <v>13520</v>
      </c>
      <c r="D526" s="352">
        <v>13520</v>
      </c>
      <c r="E526" s="355">
        <v>43367</v>
      </c>
      <c r="F526" s="242" t="s">
        <v>2697</v>
      </c>
      <c r="G526" s="242" t="s">
        <v>2116</v>
      </c>
      <c r="H526" s="67" t="s">
        <v>2646</v>
      </c>
    </row>
    <row r="527" spans="1:8" ht="25.5" x14ac:dyDescent="0.25">
      <c r="A527" s="151">
        <v>189</v>
      </c>
      <c r="B527" s="222" t="s">
        <v>2698</v>
      </c>
      <c r="C527" s="352">
        <v>355350</v>
      </c>
      <c r="D527" s="352">
        <v>355350</v>
      </c>
      <c r="E527" s="355">
        <v>43367</v>
      </c>
      <c r="F527" s="242" t="s">
        <v>2697</v>
      </c>
      <c r="G527" s="242" t="s">
        <v>2116</v>
      </c>
      <c r="H527" s="67" t="s">
        <v>2646</v>
      </c>
    </row>
    <row r="528" spans="1:8" ht="26.25" x14ac:dyDescent="0.25">
      <c r="A528" s="151">
        <v>190</v>
      </c>
      <c r="B528" s="222" t="s">
        <v>2699</v>
      </c>
      <c r="C528" s="352">
        <v>29900</v>
      </c>
      <c r="D528" s="352">
        <v>29900</v>
      </c>
      <c r="E528" s="355">
        <v>43412</v>
      </c>
      <c r="F528" s="346" t="s">
        <v>2700</v>
      </c>
      <c r="G528" s="242" t="s">
        <v>2116</v>
      </c>
      <c r="H528" s="67" t="s">
        <v>2646</v>
      </c>
    </row>
    <row r="529" spans="1:8" ht="39" x14ac:dyDescent="0.25">
      <c r="A529" s="151">
        <v>191</v>
      </c>
      <c r="B529" s="222" t="s">
        <v>2701</v>
      </c>
      <c r="C529" s="352">
        <v>21000</v>
      </c>
      <c r="D529" s="352">
        <v>21000</v>
      </c>
      <c r="E529" s="355">
        <v>43412</v>
      </c>
      <c r="F529" s="346" t="s">
        <v>2702</v>
      </c>
      <c r="G529" s="242" t="s">
        <v>2116</v>
      </c>
      <c r="H529" s="67" t="s">
        <v>2646</v>
      </c>
    </row>
    <row r="530" spans="1:8" ht="38.25" x14ac:dyDescent="0.25">
      <c r="A530" s="151">
        <v>192</v>
      </c>
      <c r="B530" s="222" t="s">
        <v>2703</v>
      </c>
      <c r="C530" s="352">
        <v>20250</v>
      </c>
      <c r="D530" s="352">
        <v>20250</v>
      </c>
      <c r="E530" s="355">
        <v>43412</v>
      </c>
      <c r="F530" s="242" t="s">
        <v>2116</v>
      </c>
      <c r="G530" s="242" t="s">
        <v>2116</v>
      </c>
      <c r="H530" s="67" t="s">
        <v>2646</v>
      </c>
    </row>
    <row r="531" spans="1:8" ht="38.25" x14ac:dyDescent="0.25">
      <c r="A531" s="151">
        <v>193</v>
      </c>
      <c r="B531" s="222" t="s">
        <v>2705</v>
      </c>
      <c r="C531" s="352">
        <v>369565.2</v>
      </c>
      <c r="D531" s="353">
        <v>0</v>
      </c>
      <c r="E531" s="355">
        <v>43402</v>
      </c>
      <c r="F531" s="346" t="s">
        <v>2706</v>
      </c>
      <c r="G531" s="242" t="s">
        <v>2116</v>
      </c>
      <c r="H531" s="67" t="s">
        <v>2646</v>
      </c>
    </row>
    <row r="532" spans="1:8" ht="89.25" x14ac:dyDescent="0.25">
      <c r="A532" s="151">
        <v>194</v>
      </c>
      <c r="B532" s="296" t="s">
        <v>2707</v>
      </c>
      <c r="C532" s="356">
        <v>54000</v>
      </c>
      <c r="D532" s="356">
        <v>54000</v>
      </c>
      <c r="E532" s="357">
        <v>43441</v>
      </c>
      <c r="F532" s="242" t="s">
        <v>2708</v>
      </c>
      <c r="G532" s="242" t="s">
        <v>2116</v>
      </c>
      <c r="H532" s="67" t="s">
        <v>2709</v>
      </c>
    </row>
    <row r="533" spans="1:8" ht="25.5" x14ac:dyDescent="0.25">
      <c r="A533" s="151">
        <v>195</v>
      </c>
      <c r="B533" s="296" t="s">
        <v>2710</v>
      </c>
      <c r="C533" s="356">
        <v>25000</v>
      </c>
      <c r="D533" s="356">
        <v>25000</v>
      </c>
      <c r="E533" s="357">
        <v>43441</v>
      </c>
      <c r="F533" s="242" t="s">
        <v>2708</v>
      </c>
      <c r="G533" s="242" t="s">
        <v>2116</v>
      </c>
      <c r="H533" s="67" t="s">
        <v>2709</v>
      </c>
    </row>
    <row r="534" spans="1:8" ht="25.5" x14ac:dyDescent="0.25">
      <c r="A534" s="151">
        <v>196</v>
      </c>
      <c r="B534" s="296" t="s">
        <v>2711</v>
      </c>
      <c r="C534" s="356">
        <v>14000</v>
      </c>
      <c r="D534" s="356">
        <v>14000</v>
      </c>
      <c r="E534" s="357">
        <v>43441</v>
      </c>
      <c r="F534" s="242" t="s">
        <v>2708</v>
      </c>
      <c r="G534" s="242" t="s">
        <v>2116</v>
      </c>
      <c r="H534" s="67" t="s">
        <v>2709</v>
      </c>
    </row>
    <row r="535" spans="1:8" x14ac:dyDescent="0.25">
      <c r="A535" s="151"/>
      <c r="B535" s="308" t="s">
        <v>102</v>
      </c>
      <c r="C535" s="309">
        <f>SUM(C339:C534)</f>
        <v>5399923.3300000001</v>
      </c>
      <c r="D535" s="309">
        <f>SUM(D339:D534)</f>
        <v>4322117.74</v>
      </c>
      <c r="E535" s="358" t="s">
        <v>85</v>
      </c>
      <c r="F535" s="359" t="s">
        <v>85</v>
      </c>
      <c r="G535" s="359" t="s">
        <v>85</v>
      </c>
      <c r="H535" s="359"/>
    </row>
    <row r="536" spans="1:8" x14ac:dyDescent="0.25">
      <c r="A536" s="859" t="s">
        <v>5674</v>
      </c>
      <c r="B536" s="860"/>
      <c r="C536" s="860"/>
      <c r="D536" s="860"/>
      <c r="E536" s="860"/>
      <c r="F536" s="860"/>
      <c r="G536" s="860"/>
      <c r="H536" s="861"/>
    </row>
    <row r="537" spans="1:8" ht="25.5" x14ac:dyDescent="0.25">
      <c r="A537" s="16">
        <v>1</v>
      </c>
      <c r="B537" s="239" t="s">
        <v>2715</v>
      </c>
      <c r="C537" s="240">
        <v>8065</v>
      </c>
      <c r="D537" s="240">
        <v>8065</v>
      </c>
      <c r="E537" s="241">
        <v>41379</v>
      </c>
      <c r="F537" s="67"/>
      <c r="G537" s="246" t="s">
        <v>2716</v>
      </c>
      <c r="H537" s="234" t="s">
        <v>2717</v>
      </c>
    </row>
    <row r="538" spans="1:8" ht="25.5" x14ac:dyDescent="0.25">
      <c r="A538" s="151">
        <v>2</v>
      </c>
      <c r="B538" s="239" t="s">
        <v>2718</v>
      </c>
      <c r="C538" s="240">
        <v>8065</v>
      </c>
      <c r="D538" s="240">
        <v>8065</v>
      </c>
      <c r="E538" s="241">
        <v>41379</v>
      </c>
      <c r="F538" s="67"/>
      <c r="G538" s="246" t="s">
        <v>2116</v>
      </c>
      <c r="H538" s="234" t="s">
        <v>2717</v>
      </c>
    </row>
    <row r="539" spans="1:8" ht="25.5" x14ac:dyDescent="0.25">
      <c r="A539" s="16">
        <v>3</v>
      </c>
      <c r="B539" s="239" t="s">
        <v>2719</v>
      </c>
      <c r="C539" s="240">
        <v>8065</v>
      </c>
      <c r="D539" s="240">
        <v>8065</v>
      </c>
      <c r="E539" s="241">
        <v>41379</v>
      </c>
      <c r="F539" s="67"/>
      <c r="G539" s="246" t="s">
        <v>2116</v>
      </c>
      <c r="H539" s="234" t="s">
        <v>2717</v>
      </c>
    </row>
    <row r="540" spans="1:8" ht="25.5" x14ac:dyDescent="0.25">
      <c r="A540" s="151">
        <v>4</v>
      </c>
      <c r="B540" s="239" t="s">
        <v>2720</v>
      </c>
      <c r="C540" s="240">
        <v>8065</v>
      </c>
      <c r="D540" s="240">
        <v>8065</v>
      </c>
      <c r="E540" s="241">
        <v>41379</v>
      </c>
      <c r="F540" s="67"/>
      <c r="G540" s="246" t="s">
        <v>2116</v>
      </c>
      <c r="H540" s="234" t="s">
        <v>2717</v>
      </c>
    </row>
    <row r="541" spans="1:8" ht="25.5" x14ac:dyDescent="0.25">
      <c r="A541" s="16">
        <v>5</v>
      </c>
      <c r="B541" s="239" t="s">
        <v>2721</v>
      </c>
      <c r="C541" s="240">
        <v>8065</v>
      </c>
      <c r="D541" s="240">
        <v>8065</v>
      </c>
      <c r="E541" s="241">
        <v>41379</v>
      </c>
      <c r="F541" s="67"/>
      <c r="G541" s="246" t="s">
        <v>2116</v>
      </c>
      <c r="H541" s="234" t="s">
        <v>2717</v>
      </c>
    </row>
    <row r="542" spans="1:8" ht="25.5" x14ac:dyDescent="0.25">
      <c r="A542" s="151">
        <v>6</v>
      </c>
      <c r="B542" s="239" t="s">
        <v>2722</v>
      </c>
      <c r="C542" s="240">
        <v>8065</v>
      </c>
      <c r="D542" s="240">
        <v>8065</v>
      </c>
      <c r="E542" s="241">
        <v>41379</v>
      </c>
      <c r="F542" s="67"/>
      <c r="G542" s="246" t="s">
        <v>2116</v>
      </c>
      <c r="H542" s="234" t="s">
        <v>2717</v>
      </c>
    </row>
    <row r="543" spans="1:8" ht="25.5" x14ac:dyDescent="0.25">
      <c r="A543" s="16">
        <v>7</v>
      </c>
      <c r="B543" s="239" t="s">
        <v>2723</v>
      </c>
      <c r="C543" s="240">
        <v>6000</v>
      </c>
      <c r="D543" s="240">
        <v>6000</v>
      </c>
      <c r="E543" s="241">
        <v>41379</v>
      </c>
      <c r="F543" s="67"/>
      <c r="G543" s="246" t="s">
        <v>2116</v>
      </c>
      <c r="H543" s="234" t="s">
        <v>2717</v>
      </c>
    </row>
    <row r="544" spans="1:8" ht="51" x14ac:dyDescent="0.25">
      <c r="A544" s="151">
        <v>8</v>
      </c>
      <c r="B544" s="222" t="s">
        <v>2165</v>
      </c>
      <c r="C544" s="142">
        <v>30800</v>
      </c>
      <c r="D544" s="142">
        <v>30800</v>
      </c>
      <c r="E544" s="211">
        <v>43049</v>
      </c>
      <c r="F544" s="319" t="s">
        <v>2726</v>
      </c>
      <c r="G544" s="246" t="s">
        <v>2116</v>
      </c>
      <c r="H544" s="67" t="s">
        <v>2727</v>
      </c>
    </row>
    <row r="545" spans="1:8" ht="25.5" x14ac:dyDescent="0.25">
      <c r="A545" s="16">
        <v>9</v>
      </c>
      <c r="B545" s="222" t="s">
        <v>2728</v>
      </c>
      <c r="C545" s="142">
        <v>14400</v>
      </c>
      <c r="D545" s="142">
        <v>14400</v>
      </c>
      <c r="E545" s="211">
        <v>43049</v>
      </c>
      <c r="F545" s="246" t="s">
        <v>2116</v>
      </c>
      <c r="G545" s="246" t="s">
        <v>2116</v>
      </c>
      <c r="H545" s="67" t="s">
        <v>2727</v>
      </c>
    </row>
    <row r="546" spans="1:8" ht="51" x14ac:dyDescent="0.25">
      <c r="A546" s="151">
        <v>10</v>
      </c>
      <c r="B546" s="222" t="s">
        <v>2729</v>
      </c>
      <c r="C546" s="142" t="s">
        <v>2730</v>
      </c>
      <c r="D546" s="142" t="s">
        <v>2730</v>
      </c>
      <c r="E546" s="211">
        <v>43063</v>
      </c>
      <c r="F546" s="319" t="s">
        <v>2731</v>
      </c>
      <c r="G546" s="246" t="s">
        <v>2116</v>
      </c>
      <c r="H546" s="67" t="s">
        <v>2727</v>
      </c>
    </row>
    <row r="547" spans="1:8" x14ac:dyDescent="0.25">
      <c r="A547" s="151"/>
      <c r="B547" s="364" t="s">
        <v>102</v>
      </c>
      <c r="C547" s="365">
        <f>SUM(C537:C546)</f>
        <v>99590</v>
      </c>
      <c r="D547" s="365">
        <f>SUM(D537:D546)</f>
        <v>99590</v>
      </c>
      <c r="E547" s="229" t="s">
        <v>85</v>
      </c>
      <c r="F547" s="229" t="s">
        <v>85</v>
      </c>
      <c r="G547" s="229" t="s">
        <v>85</v>
      </c>
      <c r="H547" s="229" t="s">
        <v>85</v>
      </c>
    </row>
    <row r="548" spans="1:8" x14ac:dyDescent="0.25">
      <c r="A548" s="859" t="s">
        <v>5675</v>
      </c>
      <c r="B548" s="860"/>
      <c r="C548" s="860"/>
      <c r="D548" s="860"/>
      <c r="E548" s="860"/>
      <c r="F548" s="860"/>
      <c r="G548" s="860"/>
      <c r="H548" s="861"/>
    </row>
    <row r="549" spans="1:8" ht="51" x14ac:dyDescent="0.25">
      <c r="A549" s="151">
        <v>1</v>
      </c>
      <c r="B549" s="239" t="s">
        <v>2735</v>
      </c>
      <c r="C549" s="240">
        <v>7300</v>
      </c>
      <c r="D549" s="240">
        <v>7300</v>
      </c>
      <c r="E549" s="241">
        <v>40731</v>
      </c>
      <c r="F549" s="363" t="s">
        <v>85</v>
      </c>
      <c r="G549" s="52" t="s">
        <v>2733</v>
      </c>
      <c r="H549" s="207" t="s">
        <v>2736</v>
      </c>
    </row>
    <row r="550" spans="1:8" x14ac:dyDescent="0.25">
      <c r="A550" s="16"/>
      <c r="B550" s="364" t="s">
        <v>102</v>
      </c>
      <c r="C550" s="365">
        <f>SUM(C549)</f>
        <v>7300</v>
      </c>
      <c r="D550" s="365">
        <f>SUM(D549)</f>
        <v>7300</v>
      </c>
      <c r="E550" s="229" t="s">
        <v>85</v>
      </c>
      <c r="F550" s="229" t="s">
        <v>85</v>
      </c>
      <c r="G550" s="229" t="s">
        <v>85</v>
      </c>
      <c r="H550" s="229" t="s">
        <v>85</v>
      </c>
    </row>
    <row r="551" spans="1:8" x14ac:dyDescent="0.25">
      <c r="A551" s="859" t="s">
        <v>5676</v>
      </c>
      <c r="B551" s="860"/>
      <c r="C551" s="860"/>
      <c r="D551" s="860"/>
      <c r="E551" s="860"/>
      <c r="F551" s="860"/>
      <c r="G551" s="860"/>
      <c r="H551" s="861"/>
    </row>
    <row r="552" spans="1:8" ht="51" x14ac:dyDescent="0.25">
      <c r="A552" s="151">
        <v>1</v>
      </c>
      <c r="B552" s="239" t="s">
        <v>2737</v>
      </c>
      <c r="C552" s="240">
        <v>11500</v>
      </c>
      <c r="D552" s="240">
        <v>11500</v>
      </c>
      <c r="E552" s="241">
        <v>40637</v>
      </c>
      <c r="F552" s="363"/>
      <c r="G552" s="67" t="s">
        <v>2738</v>
      </c>
      <c r="H552" s="207" t="s">
        <v>2739</v>
      </c>
    </row>
    <row r="553" spans="1:8" ht="25.5" x14ac:dyDescent="0.25">
      <c r="A553" s="151">
        <v>2</v>
      </c>
      <c r="B553" s="239" t="s">
        <v>2740</v>
      </c>
      <c r="C553" s="240">
        <v>23800</v>
      </c>
      <c r="D553" s="240">
        <v>23800</v>
      </c>
      <c r="E553" s="241">
        <v>40979</v>
      </c>
      <c r="F553" s="363"/>
      <c r="G553" s="242" t="s">
        <v>2116</v>
      </c>
      <c r="H553" s="234" t="s">
        <v>2741</v>
      </c>
    </row>
    <row r="554" spans="1:8" ht="25.5" x14ac:dyDescent="0.25">
      <c r="A554" s="16">
        <v>3</v>
      </c>
      <c r="B554" s="239" t="s">
        <v>2742</v>
      </c>
      <c r="C554" s="240">
        <v>23800</v>
      </c>
      <c r="D554" s="240">
        <v>23800</v>
      </c>
      <c r="E554" s="241">
        <v>40979</v>
      </c>
      <c r="F554" s="363"/>
      <c r="G554" s="242" t="s">
        <v>2116</v>
      </c>
      <c r="H554" s="234" t="s">
        <v>2741</v>
      </c>
    </row>
    <row r="555" spans="1:8" x14ac:dyDescent="0.25">
      <c r="A555" s="151"/>
      <c r="B555" s="364" t="s">
        <v>102</v>
      </c>
      <c r="C555" s="227">
        <f>SUM(C552:C554)</f>
        <v>59100</v>
      </c>
      <c r="D555" s="227">
        <f>SUM(D552:D554)</f>
        <v>59100</v>
      </c>
      <c r="E555" s="229" t="s">
        <v>85</v>
      </c>
      <c r="F555" s="229" t="s">
        <v>85</v>
      </c>
      <c r="G555" s="229" t="s">
        <v>85</v>
      </c>
      <c r="H555" s="229" t="s">
        <v>85</v>
      </c>
    </row>
    <row r="556" spans="1:8" x14ac:dyDescent="0.25">
      <c r="A556" s="859" t="s">
        <v>5677</v>
      </c>
      <c r="B556" s="860"/>
      <c r="C556" s="860"/>
      <c r="D556" s="860"/>
      <c r="E556" s="860"/>
      <c r="F556" s="860"/>
      <c r="G556" s="860"/>
      <c r="H556" s="861"/>
    </row>
    <row r="557" spans="1:8" ht="26.25" x14ac:dyDescent="0.25">
      <c r="A557" s="151">
        <v>1</v>
      </c>
      <c r="B557" s="239" t="s">
        <v>2749</v>
      </c>
      <c r="C557" s="372">
        <v>6490</v>
      </c>
      <c r="D557" s="372">
        <v>6490</v>
      </c>
      <c r="E557" s="241">
        <v>39258</v>
      </c>
      <c r="F557" s="75"/>
      <c r="G557" s="75" t="s">
        <v>355</v>
      </c>
      <c r="H557" s="207" t="s">
        <v>2750</v>
      </c>
    </row>
    <row r="558" spans="1:8" ht="26.25" x14ac:dyDescent="0.25">
      <c r="A558" s="151">
        <v>2</v>
      </c>
      <c r="B558" s="239" t="s">
        <v>2751</v>
      </c>
      <c r="C558" s="372">
        <v>11105</v>
      </c>
      <c r="D558" s="372">
        <v>11105</v>
      </c>
      <c r="E558" s="241">
        <v>39280</v>
      </c>
      <c r="F558" s="75"/>
      <c r="G558" s="242" t="s">
        <v>2116</v>
      </c>
      <c r="H558" s="534" t="s">
        <v>2750</v>
      </c>
    </row>
    <row r="559" spans="1:8" ht="26.25" x14ac:dyDescent="0.25">
      <c r="A559" s="151">
        <v>3</v>
      </c>
      <c r="B559" s="239" t="s">
        <v>2752</v>
      </c>
      <c r="C559" s="372">
        <v>11949.6</v>
      </c>
      <c r="D559" s="372">
        <v>11949.6</v>
      </c>
      <c r="E559" s="241">
        <v>39022</v>
      </c>
      <c r="F559" s="75"/>
      <c r="G559" s="242" t="s">
        <v>2116</v>
      </c>
      <c r="H559" s="534" t="s">
        <v>2750</v>
      </c>
    </row>
    <row r="560" spans="1:8" ht="26.25" x14ac:dyDescent="0.25">
      <c r="A560" s="151">
        <v>4</v>
      </c>
      <c r="B560" s="239" t="s">
        <v>2753</v>
      </c>
      <c r="C560" s="372">
        <v>5501.16</v>
      </c>
      <c r="D560" s="372">
        <v>5501.16</v>
      </c>
      <c r="E560" s="241">
        <v>40084</v>
      </c>
      <c r="F560" s="75"/>
      <c r="G560" s="242" t="s">
        <v>2116</v>
      </c>
      <c r="H560" s="534" t="s">
        <v>2750</v>
      </c>
    </row>
    <row r="561" spans="1:8" ht="26.25" x14ac:dyDescent="0.25">
      <c r="A561" s="151">
        <v>5</v>
      </c>
      <c r="B561" s="239" t="s">
        <v>2471</v>
      </c>
      <c r="C561" s="372">
        <v>17500</v>
      </c>
      <c r="D561" s="372">
        <v>17500</v>
      </c>
      <c r="E561" s="241">
        <v>40213</v>
      </c>
      <c r="F561" s="75"/>
      <c r="G561" s="242" t="s">
        <v>2116</v>
      </c>
      <c r="H561" s="534" t="s">
        <v>2750</v>
      </c>
    </row>
    <row r="562" spans="1:8" ht="26.25" x14ac:dyDescent="0.25">
      <c r="A562" s="151">
        <v>6</v>
      </c>
      <c r="B562" s="239" t="s">
        <v>2754</v>
      </c>
      <c r="C562" s="372">
        <v>9590</v>
      </c>
      <c r="D562" s="372">
        <v>9590</v>
      </c>
      <c r="E562" s="241">
        <v>40284</v>
      </c>
      <c r="F562" s="75"/>
      <c r="G562" s="242" t="s">
        <v>2116</v>
      </c>
      <c r="H562" s="534" t="s">
        <v>2750</v>
      </c>
    </row>
    <row r="563" spans="1:8" ht="26.25" x14ac:dyDescent="0.25">
      <c r="A563" s="151">
        <v>7</v>
      </c>
      <c r="B563" s="239" t="s">
        <v>2755</v>
      </c>
      <c r="C563" s="372">
        <v>13840.2</v>
      </c>
      <c r="D563" s="372">
        <v>13840.2</v>
      </c>
      <c r="E563" s="241">
        <v>41183</v>
      </c>
      <c r="F563" s="373"/>
      <c r="G563" s="242" t="s">
        <v>2116</v>
      </c>
      <c r="H563" s="432" t="s">
        <v>2756</v>
      </c>
    </row>
    <row r="564" spans="1:8" ht="26.25" x14ac:dyDescent="0.25">
      <c r="A564" s="151">
        <v>8</v>
      </c>
      <c r="B564" s="239" t="s">
        <v>2757</v>
      </c>
      <c r="C564" s="372">
        <v>9768.6</v>
      </c>
      <c r="D564" s="372">
        <v>9768.6</v>
      </c>
      <c r="E564" s="241">
        <v>41219</v>
      </c>
      <c r="F564" s="373"/>
      <c r="G564" s="242" t="s">
        <v>2116</v>
      </c>
      <c r="H564" s="432" t="s">
        <v>2756</v>
      </c>
    </row>
    <row r="565" spans="1:8" ht="26.25" x14ac:dyDescent="0.25">
      <c r="A565" s="151">
        <v>9</v>
      </c>
      <c r="B565" s="239" t="s">
        <v>2758</v>
      </c>
      <c r="C565" s="372">
        <v>7400</v>
      </c>
      <c r="D565" s="372">
        <v>7400</v>
      </c>
      <c r="E565" s="241">
        <v>40578</v>
      </c>
      <c r="F565" s="373"/>
      <c r="G565" s="242" t="s">
        <v>2116</v>
      </c>
      <c r="H565" s="432" t="s">
        <v>2756</v>
      </c>
    </row>
    <row r="566" spans="1:8" ht="26.25" x14ac:dyDescent="0.25">
      <c r="A566" s="151">
        <v>10</v>
      </c>
      <c r="B566" s="239" t="s">
        <v>2759</v>
      </c>
      <c r="C566" s="372">
        <v>47400</v>
      </c>
      <c r="D566" s="372">
        <v>47400</v>
      </c>
      <c r="E566" s="241">
        <v>40036</v>
      </c>
      <c r="F566" s="75"/>
      <c r="G566" s="242" t="s">
        <v>2116</v>
      </c>
      <c r="H566" s="534" t="s">
        <v>2760</v>
      </c>
    </row>
    <row r="567" spans="1:8" ht="26.25" x14ac:dyDescent="0.25">
      <c r="A567" s="151">
        <v>11</v>
      </c>
      <c r="B567" s="239" t="s">
        <v>2761</v>
      </c>
      <c r="C567" s="372">
        <v>10484</v>
      </c>
      <c r="D567" s="372">
        <v>10484</v>
      </c>
      <c r="E567" s="241">
        <v>40406</v>
      </c>
      <c r="F567" s="75"/>
      <c r="G567" s="242" t="s">
        <v>2116</v>
      </c>
      <c r="H567" s="534" t="s">
        <v>2760</v>
      </c>
    </row>
    <row r="568" spans="1:8" ht="26.25" x14ac:dyDescent="0.25">
      <c r="A568" s="151">
        <v>12</v>
      </c>
      <c r="B568" s="239" t="s">
        <v>2762</v>
      </c>
      <c r="C568" s="372">
        <v>10766</v>
      </c>
      <c r="D568" s="372">
        <v>10766</v>
      </c>
      <c r="E568" s="241">
        <v>40406</v>
      </c>
      <c r="F568" s="75"/>
      <c r="G568" s="242" t="s">
        <v>2116</v>
      </c>
      <c r="H568" s="534" t="s">
        <v>2760</v>
      </c>
    </row>
    <row r="569" spans="1:8" ht="26.25" x14ac:dyDescent="0.25">
      <c r="A569" s="151">
        <v>13</v>
      </c>
      <c r="B569" s="239" t="s">
        <v>2763</v>
      </c>
      <c r="C569" s="372">
        <v>29224</v>
      </c>
      <c r="D569" s="372">
        <v>18670.939999999999</v>
      </c>
      <c r="E569" s="241">
        <v>40406</v>
      </c>
      <c r="F569" s="75"/>
      <c r="G569" s="242" t="s">
        <v>2116</v>
      </c>
      <c r="H569" s="534" t="s">
        <v>2760</v>
      </c>
    </row>
    <row r="570" spans="1:8" ht="26.25" x14ac:dyDescent="0.25">
      <c r="A570" s="151">
        <v>14</v>
      </c>
      <c r="B570" s="235" t="s">
        <v>2764</v>
      </c>
      <c r="C570" s="375">
        <v>12160</v>
      </c>
      <c r="D570" s="375">
        <v>12160</v>
      </c>
      <c r="E570" s="237">
        <v>41586</v>
      </c>
      <c r="F570" s="75"/>
      <c r="G570" s="242" t="s">
        <v>2116</v>
      </c>
      <c r="H570" s="432" t="s">
        <v>2765</v>
      </c>
    </row>
    <row r="571" spans="1:8" ht="26.25" x14ac:dyDescent="0.25">
      <c r="A571" s="151">
        <v>15</v>
      </c>
      <c r="B571" s="235" t="s">
        <v>2766</v>
      </c>
      <c r="C571" s="375">
        <v>5400</v>
      </c>
      <c r="D571" s="375">
        <v>5400</v>
      </c>
      <c r="E571" s="237">
        <v>41430</v>
      </c>
      <c r="F571" s="75"/>
      <c r="G571" s="242" t="s">
        <v>2116</v>
      </c>
      <c r="H571" s="432" t="s">
        <v>2765</v>
      </c>
    </row>
    <row r="572" spans="1:8" ht="26.25" x14ac:dyDescent="0.25">
      <c r="A572" s="151">
        <v>16</v>
      </c>
      <c r="B572" s="235" t="s">
        <v>2767</v>
      </c>
      <c r="C572" s="375">
        <v>7000</v>
      </c>
      <c r="D572" s="375">
        <v>7000</v>
      </c>
      <c r="E572" s="237">
        <v>39993</v>
      </c>
      <c r="F572" s="376"/>
      <c r="G572" s="242"/>
      <c r="H572" s="785" t="s">
        <v>2750</v>
      </c>
    </row>
    <row r="573" spans="1:8" ht="26.25" x14ac:dyDescent="0.25">
      <c r="A573" s="151">
        <v>17</v>
      </c>
      <c r="B573" s="235" t="s">
        <v>2768</v>
      </c>
      <c r="C573" s="236">
        <v>6052</v>
      </c>
      <c r="D573" s="236">
        <v>6052</v>
      </c>
      <c r="E573" s="237">
        <v>41766</v>
      </c>
      <c r="F573" s="376"/>
      <c r="G573" s="242" t="s">
        <v>2116</v>
      </c>
      <c r="H573" s="785" t="s">
        <v>2769</v>
      </c>
    </row>
    <row r="574" spans="1:8" ht="26.25" x14ac:dyDescent="0.25">
      <c r="A574" s="151">
        <v>18</v>
      </c>
      <c r="B574" s="235" t="s">
        <v>2770</v>
      </c>
      <c r="C574" s="236">
        <v>19990</v>
      </c>
      <c r="D574" s="236">
        <v>19990</v>
      </c>
      <c r="E574" s="237">
        <v>41808</v>
      </c>
      <c r="F574" s="376"/>
      <c r="G574" s="242" t="s">
        <v>2116</v>
      </c>
      <c r="H574" s="785" t="s">
        <v>2769</v>
      </c>
    </row>
    <row r="575" spans="1:8" ht="38.25" x14ac:dyDescent="0.25">
      <c r="A575" s="151">
        <v>19</v>
      </c>
      <c r="B575" s="296" t="s">
        <v>2771</v>
      </c>
      <c r="C575" s="307">
        <v>47500</v>
      </c>
      <c r="D575" s="307">
        <v>47500</v>
      </c>
      <c r="E575" s="377">
        <v>42039</v>
      </c>
      <c r="F575" s="376"/>
      <c r="G575" s="242" t="s">
        <v>2116</v>
      </c>
      <c r="H575" s="785" t="s">
        <v>2772</v>
      </c>
    </row>
    <row r="576" spans="1:8" ht="26.25" x14ac:dyDescent="0.25">
      <c r="A576" s="151">
        <v>20</v>
      </c>
      <c r="B576" s="296" t="s">
        <v>2773</v>
      </c>
      <c r="C576" s="307">
        <v>21390</v>
      </c>
      <c r="D576" s="307">
        <v>21390</v>
      </c>
      <c r="E576" s="377">
        <v>42212</v>
      </c>
      <c r="F576" s="376"/>
      <c r="G576" s="242" t="s">
        <v>2116</v>
      </c>
      <c r="H576" s="785" t="s">
        <v>2772</v>
      </c>
    </row>
    <row r="577" spans="1:8" ht="26.25" x14ac:dyDescent="0.25">
      <c r="A577" s="151">
        <v>21</v>
      </c>
      <c r="B577" s="296" t="s">
        <v>2774</v>
      </c>
      <c r="C577" s="307">
        <v>6120</v>
      </c>
      <c r="D577" s="307">
        <v>6120</v>
      </c>
      <c r="E577" s="378" t="s">
        <v>2775</v>
      </c>
      <c r="F577" s="376"/>
      <c r="G577" s="242" t="s">
        <v>2116</v>
      </c>
      <c r="H577" s="785" t="s">
        <v>2772</v>
      </c>
    </row>
    <row r="578" spans="1:8" ht="26.25" x14ac:dyDescent="0.25">
      <c r="A578" s="151">
        <v>22</v>
      </c>
      <c r="B578" s="296" t="s">
        <v>2776</v>
      </c>
      <c r="C578" s="307">
        <v>5490</v>
      </c>
      <c r="D578" s="307">
        <v>5490</v>
      </c>
      <c r="E578" s="378" t="s">
        <v>2777</v>
      </c>
      <c r="F578" s="376"/>
      <c r="G578" s="242" t="s">
        <v>2116</v>
      </c>
      <c r="H578" s="785" t="s">
        <v>2772</v>
      </c>
    </row>
    <row r="579" spans="1:8" ht="26.25" x14ac:dyDescent="0.25">
      <c r="A579" s="151">
        <v>23</v>
      </c>
      <c r="B579" s="296" t="s">
        <v>2778</v>
      </c>
      <c r="C579" s="307">
        <v>8690</v>
      </c>
      <c r="D579" s="307">
        <v>8690</v>
      </c>
      <c r="E579" s="378" t="s">
        <v>2777</v>
      </c>
      <c r="F579" s="376"/>
      <c r="G579" s="242" t="s">
        <v>2116</v>
      </c>
      <c r="H579" s="785" t="s">
        <v>2772</v>
      </c>
    </row>
    <row r="580" spans="1:8" ht="26.25" x14ac:dyDescent="0.25">
      <c r="A580" s="151">
        <v>24</v>
      </c>
      <c r="B580" s="296" t="s">
        <v>2779</v>
      </c>
      <c r="C580" s="307">
        <v>18890</v>
      </c>
      <c r="D580" s="307">
        <v>18890</v>
      </c>
      <c r="E580" s="378" t="s">
        <v>2777</v>
      </c>
      <c r="F580" s="376"/>
      <c r="G580" s="242" t="s">
        <v>2116</v>
      </c>
      <c r="H580" s="785" t="s">
        <v>2772</v>
      </c>
    </row>
    <row r="581" spans="1:8" ht="26.25" x14ac:dyDescent="0.25">
      <c r="A581" s="151">
        <v>25</v>
      </c>
      <c r="B581" s="296" t="s">
        <v>2780</v>
      </c>
      <c r="C581" s="307">
        <v>83990</v>
      </c>
      <c r="D581" s="307">
        <v>83990</v>
      </c>
      <c r="E581" s="378" t="s">
        <v>2777</v>
      </c>
      <c r="F581" s="376"/>
      <c r="G581" s="242" t="s">
        <v>2116</v>
      </c>
      <c r="H581" s="785" t="s">
        <v>2772</v>
      </c>
    </row>
    <row r="582" spans="1:8" ht="26.25" x14ac:dyDescent="0.25">
      <c r="A582" s="151">
        <v>26</v>
      </c>
      <c r="B582" s="296" t="s">
        <v>2781</v>
      </c>
      <c r="C582" s="307">
        <v>26760</v>
      </c>
      <c r="D582" s="307">
        <v>26760</v>
      </c>
      <c r="E582" s="378" t="s">
        <v>2777</v>
      </c>
      <c r="F582" s="376"/>
      <c r="G582" s="242" t="s">
        <v>2116</v>
      </c>
      <c r="H582" s="785" t="s">
        <v>2772</v>
      </c>
    </row>
    <row r="583" spans="1:8" ht="26.25" x14ac:dyDescent="0.25">
      <c r="A583" s="151">
        <v>27</v>
      </c>
      <c r="B583" s="296" t="s">
        <v>2782</v>
      </c>
      <c r="C583" s="307">
        <v>13540</v>
      </c>
      <c r="D583" s="307">
        <v>13540</v>
      </c>
      <c r="E583" s="378" t="s">
        <v>2777</v>
      </c>
      <c r="F583" s="376"/>
      <c r="G583" s="242" t="s">
        <v>2116</v>
      </c>
      <c r="H583" s="785" t="s">
        <v>2772</v>
      </c>
    </row>
    <row r="584" spans="1:8" ht="26.25" x14ac:dyDescent="0.25">
      <c r="A584" s="151">
        <v>28</v>
      </c>
      <c r="B584" s="296" t="s">
        <v>2783</v>
      </c>
      <c r="C584" s="307">
        <v>6480</v>
      </c>
      <c r="D584" s="307">
        <v>6480</v>
      </c>
      <c r="E584" s="378" t="s">
        <v>2784</v>
      </c>
      <c r="F584" s="376"/>
      <c r="G584" s="242" t="s">
        <v>2116</v>
      </c>
      <c r="H584" s="785" t="s">
        <v>2772</v>
      </c>
    </row>
    <row r="585" spans="1:8" ht="26.25" x14ac:dyDescent="0.25">
      <c r="A585" s="151">
        <v>29</v>
      </c>
      <c r="B585" s="296" t="s">
        <v>2785</v>
      </c>
      <c r="C585" s="307">
        <v>15450</v>
      </c>
      <c r="D585" s="307">
        <v>15450</v>
      </c>
      <c r="E585" s="378" t="s">
        <v>2786</v>
      </c>
      <c r="F585" s="376"/>
      <c r="G585" s="242" t="s">
        <v>2116</v>
      </c>
      <c r="H585" s="785" t="s">
        <v>2772</v>
      </c>
    </row>
    <row r="586" spans="1:8" ht="26.25" x14ac:dyDescent="0.25">
      <c r="A586" s="151">
        <v>30</v>
      </c>
      <c r="B586" s="296" t="s">
        <v>2785</v>
      </c>
      <c r="C586" s="307">
        <v>15450</v>
      </c>
      <c r="D586" s="307">
        <v>15450</v>
      </c>
      <c r="E586" s="378" t="s">
        <v>2786</v>
      </c>
      <c r="F586" s="376"/>
      <c r="G586" s="242" t="s">
        <v>2116</v>
      </c>
      <c r="H586" s="785" t="s">
        <v>2772</v>
      </c>
    </row>
    <row r="587" spans="1:8" ht="26.25" x14ac:dyDescent="0.25">
      <c r="A587" s="151">
        <v>31</v>
      </c>
      <c r="B587" s="296" t="s">
        <v>2787</v>
      </c>
      <c r="C587" s="307">
        <v>6200</v>
      </c>
      <c r="D587" s="307">
        <v>6200</v>
      </c>
      <c r="E587" s="378" t="s">
        <v>2788</v>
      </c>
      <c r="F587" s="376"/>
      <c r="G587" s="242" t="s">
        <v>2116</v>
      </c>
      <c r="H587" s="785" t="s">
        <v>2772</v>
      </c>
    </row>
    <row r="588" spans="1:8" ht="26.25" x14ac:dyDescent="0.25">
      <c r="A588" s="151">
        <v>32</v>
      </c>
      <c r="B588" s="296" t="s">
        <v>2787</v>
      </c>
      <c r="C588" s="307">
        <v>6200</v>
      </c>
      <c r="D588" s="307">
        <v>6200</v>
      </c>
      <c r="E588" s="378" t="s">
        <v>2788</v>
      </c>
      <c r="F588" s="376"/>
      <c r="G588" s="242" t="s">
        <v>2116</v>
      </c>
      <c r="H588" s="785" t="s">
        <v>2772</v>
      </c>
    </row>
    <row r="589" spans="1:8" ht="26.25" x14ac:dyDescent="0.25">
      <c r="A589" s="151">
        <v>33</v>
      </c>
      <c r="B589" s="296" t="s">
        <v>2787</v>
      </c>
      <c r="C589" s="307">
        <v>6200</v>
      </c>
      <c r="D589" s="307">
        <v>6200</v>
      </c>
      <c r="E589" s="378" t="s">
        <v>2788</v>
      </c>
      <c r="F589" s="376"/>
      <c r="G589" s="242" t="s">
        <v>2116</v>
      </c>
      <c r="H589" s="785" t="s">
        <v>2772</v>
      </c>
    </row>
    <row r="590" spans="1:8" ht="26.25" x14ac:dyDescent="0.25">
      <c r="A590" s="151">
        <v>34</v>
      </c>
      <c r="B590" s="296" t="s">
        <v>2789</v>
      </c>
      <c r="C590" s="307">
        <v>6360</v>
      </c>
      <c r="D590" s="307">
        <v>6360</v>
      </c>
      <c r="E590" s="378" t="s">
        <v>2790</v>
      </c>
      <c r="F590" s="376"/>
      <c r="G590" s="242" t="s">
        <v>2116</v>
      </c>
      <c r="H590" s="785" t="s">
        <v>2772</v>
      </c>
    </row>
    <row r="591" spans="1:8" ht="26.25" x14ac:dyDescent="0.25">
      <c r="A591" s="151">
        <v>35</v>
      </c>
      <c r="B591" s="296" t="s">
        <v>2789</v>
      </c>
      <c r="C591" s="307">
        <v>6360</v>
      </c>
      <c r="D591" s="307">
        <v>6360</v>
      </c>
      <c r="E591" s="378" t="s">
        <v>2790</v>
      </c>
      <c r="F591" s="376"/>
      <c r="G591" s="242" t="s">
        <v>2116</v>
      </c>
      <c r="H591" s="785" t="s">
        <v>2772</v>
      </c>
    </row>
    <row r="592" spans="1:8" ht="26.25" x14ac:dyDescent="0.25">
      <c r="A592" s="151">
        <v>36</v>
      </c>
      <c r="B592" s="296" t="s">
        <v>2789</v>
      </c>
      <c r="C592" s="307">
        <v>6360</v>
      </c>
      <c r="D592" s="307">
        <v>6360</v>
      </c>
      <c r="E592" s="378" t="s">
        <v>2790</v>
      </c>
      <c r="F592" s="376"/>
      <c r="G592" s="242" t="s">
        <v>2116</v>
      </c>
      <c r="H592" s="785" t="s">
        <v>2772</v>
      </c>
    </row>
    <row r="593" spans="1:8" ht="26.25" x14ac:dyDescent="0.25">
      <c r="A593" s="151">
        <v>37</v>
      </c>
      <c r="B593" s="296" t="s">
        <v>2789</v>
      </c>
      <c r="C593" s="307">
        <v>6360</v>
      </c>
      <c r="D593" s="307">
        <v>6360</v>
      </c>
      <c r="E593" s="378" t="s">
        <v>2790</v>
      </c>
      <c r="F593" s="376"/>
      <c r="G593" s="242" t="s">
        <v>2116</v>
      </c>
      <c r="H593" s="785" t="s">
        <v>2772</v>
      </c>
    </row>
    <row r="594" spans="1:8" ht="26.25" x14ac:dyDescent="0.25">
      <c r="A594" s="151">
        <v>38</v>
      </c>
      <c r="B594" s="296" t="s">
        <v>2789</v>
      </c>
      <c r="C594" s="307">
        <v>6360</v>
      </c>
      <c r="D594" s="307">
        <v>6360</v>
      </c>
      <c r="E594" s="378" t="s">
        <v>2790</v>
      </c>
      <c r="F594" s="376"/>
      <c r="G594" s="242" t="s">
        <v>2116</v>
      </c>
      <c r="H594" s="785" t="s">
        <v>2772</v>
      </c>
    </row>
    <row r="595" spans="1:8" ht="26.25" x14ac:dyDescent="0.25">
      <c r="A595" s="151">
        <v>39</v>
      </c>
      <c r="B595" s="379" t="s">
        <v>2789</v>
      </c>
      <c r="C595" s="380">
        <v>6360</v>
      </c>
      <c r="D595" s="380">
        <v>6360</v>
      </c>
      <c r="E595" s="378" t="s">
        <v>2790</v>
      </c>
      <c r="F595" s="376"/>
      <c r="G595" s="242" t="s">
        <v>2116</v>
      </c>
      <c r="H595" s="785" t="s">
        <v>2772</v>
      </c>
    </row>
    <row r="596" spans="1:8" ht="26.25" x14ac:dyDescent="0.25">
      <c r="A596" s="151">
        <v>40</v>
      </c>
      <c r="B596" s="235" t="s">
        <v>2791</v>
      </c>
      <c r="C596" s="273">
        <v>39100</v>
      </c>
      <c r="D596" s="273">
        <v>39100</v>
      </c>
      <c r="E596" s="237">
        <v>42580</v>
      </c>
      <c r="F596" s="376" t="s">
        <v>2792</v>
      </c>
      <c r="G596" s="242" t="s">
        <v>2116</v>
      </c>
      <c r="H596" s="785" t="s">
        <v>2793</v>
      </c>
    </row>
    <row r="597" spans="1:8" ht="39" x14ac:dyDescent="0.25">
      <c r="A597" s="151">
        <v>41</v>
      </c>
      <c r="B597" s="235" t="s">
        <v>2794</v>
      </c>
      <c r="C597" s="273">
        <v>14700</v>
      </c>
      <c r="D597" s="273">
        <v>14700</v>
      </c>
      <c r="E597" s="237">
        <v>42488</v>
      </c>
      <c r="F597" s="376" t="s">
        <v>2795</v>
      </c>
      <c r="G597" s="242" t="s">
        <v>2116</v>
      </c>
      <c r="H597" s="785" t="s">
        <v>2793</v>
      </c>
    </row>
    <row r="598" spans="1:8" ht="26.25" x14ac:dyDescent="0.25">
      <c r="A598" s="151">
        <v>42</v>
      </c>
      <c r="B598" s="235" t="s">
        <v>2796</v>
      </c>
      <c r="C598" s="273">
        <v>16290</v>
      </c>
      <c r="D598" s="273">
        <v>16290</v>
      </c>
      <c r="E598" s="237">
        <v>42628</v>
      </c>
      <c r="F598" s="376" t="s">
        <v>2797</v>
      </c>
      <c r="G598" s="242" t="s">
        <v>2116</v>
      </c>
      <c r="H598" s="785" t="s">
        <v>2793</v>
      </c>
    </row>
    <row r="599" spans="1:8" ht="26.25" x14ac:dyDescent="0.25">
      <c r="A599" s="151">
        <v>43</v>
      </c>
      <c r="B599" s="235" t="s">
        <v>2798</v>
      </c>
      <c r="C599" s="273">
        <v>9990</v>
      </c>
      <c r="D599" s="273">
        <v>9990</v>
      </c>
      <c r="E599" s="237">
        <v>42516</v>
      </c>
      <c r="F599" s="376" t="s">
        <v>2799</v>
      </c>
      <c r="G599" s="242" t="s">
        <v>2116</v>
      </c>
      <c r="H599" s="785" t="s">
        <v>2793</v>
      </c>
    </row>
    <row r="600" spans="1:8" ht="26.25" x14ac:dyDescent="0.25">
      <c r="A600" s="151">
        <v>44</v>
      </c>
      <c r="B600" s="235" t="s">
        <v>2800</v>
      </c>
      <c r="C600" s="273">
        <v>25990</v>
      </c>
      <c r="D600" s="273">
        <v>25990</v>
      </c>
      <c r="E600" s="237">
        <v>42730</v>
      </c>
      <c r="F600" s="376" t="s">
        <v>2801</v>
      </c>
      <c r="G600" s="242" t="s">
        <v>2116</v>
      </c>
      <c r="H600" s="785" t="s">
        <v>2793</v>
      </c>
    </row>
    <row r="601" spans="1:8" ht="26.25" x14ac:dyDescent="0.25">
      <c r="A601" s="151">
        <v>45</v>
      </c>
      <c r="B601" s="235" t="s">
        <v>2787</v>
      </c>
      <c r="C601" s="273">
        <v>5200</v>
      </c>
      <c r="D601" s="273">
        <v>5200</v>
      </c>
      <c r="E601" s="237">
        <v>42726</v>
      </c>
      <c r="F601" s="376" t="s">
        <v>2802</v>
      </c>
      <c r="G601" s="242" t="s">
        <v>2116</v>
      </c>
      <c r="H601" s="785" t="s">
        <v>2793</v>
      </c>
    </row>
    <row r="602" spans="1:8" ht="26.25" x14ac:dyDescent="0.25">
      <c r="A602" s="151">
        <v>46</v>
      </c>
      <c r="B602" s="222" t="s">
        <v>2803</v>
      </c>
      <c r="C602" s="223">
        <v>7400</v>
      </c>
      <c r="D602" s="223">
        <v>7400</v>
      </c>
      <c r="E602" s="197">
        <v>42947</v>
      </c>
      <c r="F602" s="376" t="s">
        <v>2804</v>
      </c>
      <c r="G602" s="242" t="s">
        <v>2116</v>
      </c>
      <c r="H602" s="785" t="s">
        <v>2805</v>
      </c>
    </row>
    <row r="603" spans="1:8" ht="39" x14ac:dyDescent="0.25">
      <c r="A603" s="151">
        <v>47</v>
      </c>
      <c r="B603" s="222" t="s">
        <v>2806</v>
      </c>
      <c r="C603" s="142">
        <v>32200</v>
      </c>
      <c r="D603" s="142">
        <v>32200</v>
      </c>
      <c r="E603" s="197">
        <v>43094</v>
      </c>
      <c r="F603" s="376" t="s">
        <v>2807</v>
      </c>
      <c r="G603" s="242" t="s">
        <v>2116</v>
      </c>
      <c r="H603" s="785" t="s">
        <v>2808</v>
      </c>
    </row>
    <row r="604" spans="1:8" ht="51.75" x14ac:dyDescent="0.25">
      <c r="A604" s="151">
        <v>48</v>
      </c>
      <c r="B604" s="296" t="s">
        <v>2809</v>
      </c>
      <c r="C604" s="297">
        <v>30782.04</v>
      </c>
      <c r="D604" s="297">
        <v>30782.04</v>
      </c>
      <c r="E604" s="377">
        <v>43463</v>
      </c>
      <c r="F604" s="376" t="s">
        <v>2810</v>
      </c>
      <c r="G604" s="242" t="s">
        <v>2116</v>
      </c>
      <c r="H604" s="785" t="s">
        <v>2811</v>
      </c>
    </row>
    <row r="605" spans="1:8" x14ac:dyDescent="0.25">
      <c r="A605" s="16"/>
      <c r="B605" s="381" t="s">
        <v>102</v>
      </c>
      <c r="C605" s="382">
        <f>SUM(C557:C604)</f>
        <v>749782.60000000009</v>
      </c>
      <c r="D605" s="382">
        <f>SUM(D557:D604)</f>
        <v>739229.54</v>
      </c>
      <c r="E605" s="383"/>
      <c r="F605" s="383"/>
      <c r="G605" s="383"/>
      <c r="H605" s="383"/>
    </row>
    <row r="606" spans="1:8" ht="27.75" customHeight="1" x14ac:dyDescent="0.25">
      <c r="A606" s="856" t="s">
        <v>5678</v>
      </c>
      <c r="B606" s="857"/>
      <c r="C606" s="857"/>
      <c r="D606" s="857"/>
      <c r="E606" s="857"/>
      <c r="F606" s="857"/>
      <c r="G606" s="857"/>
      <c r="H606" s="858"/>
    </row>
    <row r="607" spans="1:8" ht="25.5" x14ac:dyDescent="0.25">
      <c r="A607" s="151">
        <v>1</v>
      </c>
      <c r="B607" s="239" t="s">
        <v>2814</v>
      </c>
      <c r="C607" s="372">
        <v>6800</v>
      </c>
      <c r="D607" s="372">
        <v>6800</v>
      </c>
      <c r="E607" s="241">
        <v>39797</v>
      </c>
      <c r="F607" s="384"/>
      <c r="G607" s="242" t="s">
        <v>2116</v>
      </c>
      <c r="H607" s="207" t="s">
        <v>2815</v>
      </c>
    </row>
    <row r="608" spans="1:8" ht="25.5" x14ac:dyDescent="0.25">
      <c r="A608" s="151">
        <v>2</v>
      </c>
      <c r="B608" s="239" t="s">
        <v>2816</v>
      </c>
      <c r="C608" s="372">
        <v>14200.12</v>
      </c>
      <c r="D608" s="372">
        <v>14200.12</v>
      </c>
      <c r="E608" s="241">
        <v>39206</v>
      </c>
      <c r="F608" s="384"/>
      <c r="G608" s="242" t="s">
        <v>2116</v>
      </c>
      <c r="H608" s="207" t="s">
        <v>2815</v>
      </c>
    </row>
    <row r="609" spans="1:8" ht="25.5" x14ac:dyDescent="0.25">
      <c r="A609" s="151">
        <v>3</v>
      </c>
      <c r="B609" s="239" t="s">
        <v>2817</v>
      </c>
      <c r="C609" s="372">
        <v>25920</v>
      </c>
      <c r="D609" s="372">
        <v>19619.95</v>
      </c>
      <c r="E609" s="241">
        <v>39445</v>
      </c>
      <c r="F609" s="67"/>
      <c r="G609" s="242" t="s">
        <v>2116</v>
      </c>
      <c r="H609" s="207" t="s">
        <v>2813</v>
      </c>
    </row>
    <row r="610" spans="1:8" ht="26.25" x14ac:dyDescent="0.25">
      <c r="A610" s="151">
        <v>4</v>
      </c>
      <c r="B610" s="239" t="s">
        <v>2818</v>
      </c>
      <c r="C610" s="372">
        <v>7000</v>
      </c>
      <c r="D610" s="372">
        <v>7000</v>
      </c>
      <c r="E610" s="241">
        <v>39783</v>
      </c>
      <c r="F610" s="384"/>
      <c r="G610" s="242" t="s">
        <v>2116</v>
      </c>
      <c r="H610" s="432" t="s">
        <v>2819</v>
      </c>
    </row>
    <row r="611" spans="1:8" ht="26.25" x14ac:dyDescent="0.25">
      <c r="A611" s="151">
        <v>5</v>
      </c>
      <c r="B611" s="239" t="s">
        <v>2820</v>
      </c>
      <c r="C611" s="372">
        <v>8710</v>
      </c>
      <c r="D611" s="372">
        <v>8710</v>
      </c>
      <c r="E611" s="241">
        <v>40060</v>
      </c>
      <c r="F611" s="384"/>
      <c r="G611" s="242" t="s">
        <v>2116</v>
      </c>
      <c r="H611" s="432" t="s">
        <v>2819</v>
      </c>
    </row>
    <row r="612" spans="1:8" ht="25.5" x14ac:dyDescent="0.25">
      <c r="A612" s="151">
        <v>6</v>
      </c>
      <c r="B612" s="239" t="s">
        <v>2821</v>
      </c>
      <c r="C612" s="372">
        <v>28640</v>
      </c>
      <c r="D612" s="372">
        <v>11716.34</v>
      </c>
      <c r="E612" s="241">
        <v>40311</v>
      </c>
      <c r="F612" s="67"/>
      <c r="G612" s="242" t="s">
        <v>2116</v>
      </c>
      <c r="H612" s="207" t="s">
        <v>2813</v>
      </c>
    </row>
    <row r="613" spans="1:8" ht="26.25" x14ac:dyDescent="0.25">
      <c r="A613" s="151">
        <v>7</v>
      </c>
      <c r="B613" s="239" t="s">
        <v>2822</v>
      </c>
      <c r="C613" s="372">
        <v>14840</v>
      </c>
      <c r="D613" s="372">
        <v>14840</v>
      </c>
      <c r="E613" s="241">
        <v>40646</v>
      </c>
      <c r="F613" s="384"/>
      <c r="G613" s="242" t="s">
        <v>2116</v>
      </c>
      <c r="H613" s="432" t="s">
        <v>2819</v>
      </c>
    </row>
    <row r="614" spans="1:8" ht="26.25" x14ac:dyDescent="0.25">
      <c r="A614" s="151">
        <v>8</v>
      </c>
      <c r="B614" s="239" t="s">
        <v>2478</v>
      </c>
      <c r="C614" s="372">
        <v>5003.2</v>
      </c>
      <c r="D614" s="372">
        <v>5003.2</v>
      </c>
      <c r="E614" s="241">
        <v>40284</v>
      </c>
      <c r="F614" s="384"/>
      <c r="G614" s="242" t="s">
        <v>2116</v>
      </c>
      <c r="H614" s="432" t="s">
        <v>2819</v>
      </c>
    </row>
    <row r="615" spans="1:8" ht="26.25" x14ac:dyDescent="0.25">
      <c r="A615" s="151">
        <v>9</v>
      </c>
      <c r="B615" s="239" t="s">
        <v>2823</v>
      </c>
      <c r="C615" s="372">
        <v>5057.42</v>
      </c>
      <c r="D615" s="372">
        <v>5057.42</v>
      </c>
      <c r="E615" s="241">
        <v>39082</v>
      </c>
      <c r="F615" s="384"/>
      <c r="G615" s="242" t="s">
        <v>2116</v>
      </c>
      <c r="H615" s="432" t="s">
        <v>2819</v>
      </c>
    </row>
    <row r="616" spans="1:8" ht="26.25" x14ac:dyDescent="0.25">
      <c r="A616" s="151">
        <v>10</v>
      </c>
      <c r="B616" s="239" t="s">
        <v>2823</v>
      </c>
      <c r="C616" s="372">
        <v>5057.42</v>
      </c>
      <c r="D616" s="372">
        <v>5057.42</v>
      </c>
      <c r="E616" s="241">
        <v>39082</v>
      </c>
      <c r="F616" s="384"/>
      <c r="G616" s="242" t="s">
        <v>2116</v>
      </c>
      <c r="H616" s="432" t="s">
        <v>2819</v>
      </c>
    </row>
    <row r="617" spans="1:8" ht="26.25" x14ac:dyDescent="0.25">
      <c r="A617" s="151">
        <v>11</v>
      </c>
      <c r="B617" s="239" t="s">
        <v>2824</v>
      </c>
      <c r="C617" s="372">
        <v>5000</v>
      </c>
      <c r="D617" s="372">
        <v>5000</v>
      </c>
      <c r="E617" s="241">
        <v>39797</v>
      </c>
      <c r="F617" s="384"/>
      <c r="G617" s="242" t="s">
        <v>2116</v>
      </c>
      <c r="H617" s="432" t="s">
        <v>2819</v>
      </c>
    </row>
    <row r="618" spans="1:8" ht="26.25" x14ac:dyDescent="0.25">
      <c r="A618" s="151">
        <v>12</v>
      </c>
      <c r="B618" s="239" t="s">
        <v>2822</v>
      </c>
      <c r="C618" s="372">
        <v>11950</v>
      </c>
      <c r="D618" s="372">
        <v>11950</v>
      </c>
      <c r="E618" s="241">
        <v>39766</v>
      </c>
      <c r="F618" s="384"/>
      <c r="G618" s="242" t="s">
        <v>2116</v>
      </c>
      <c r="H618" s="432" t="s">
        <v>2819</v>
      </c>
    </row>
    <row r="619" spans="1:8" ht="25.5" x14ac:dyDescent="0.25">
      <c r="A619" s="151">
        <v>13</v>
      </c>
      <c r="B619" s="239" t="s">
        <v>2825</v>
      </c>
      <c r="C619" s="372">
        <v>38500</v>
      </c>
      <c r="D619" s="372">
        <v>28233.48</v>
      </c>
      <c r="E619" s="241">
        <v>40051</v>
      </c>
      <c r="F619" s="67"/>
      <c r="G619" s="242" t="s">
        <v>2116</v>
      </c>
      <c r="H619" s="207" t="s">
        <v>2813</v>
      </c>
    </row>
    <row r="620" spans="1:8" ht="26.25" x14ac:dyDescent="0.25">
      <c r="A620" s="151">
        <v>14</v>
      </c>
      <c r="B620" s="239" t="s">
        <v>2826</v>
      </c>
      <c r="C620" s="372">
        <v>8189</v>
      </c>
      <c r="D620" s="372">
        <v>8189</v>
      </c>
      <c r="E620" s="241">
        <v>40101</v>
      </c>
      <c r="F620" s="384"/>
      <c r="G620" s="242" t="s">
        <v>2116</v>
      </c>
      <c r="H620" s="432" t="s">
        <v>2819</v>
      </c>
    </row>
    <row r="621" spans="1:8" ht="26.25" x14ac:dyDescent="0.25">
      <c r="A621" s="151">
        <v>15</v>
      </c>
      <c r="B621" s="239" t="s">
        <v>2827</v>
      </c>
      <c r="C621" s="372">
        <v>47400</v>
      </c>
      <c r="D621" s="372">
        <v>47400</v>
      </c>
      <c r="E621" s="241">
        <v>40135</v>
      </c>
      <c r="F621" s="384"/>
      <c r="G621" s="242" t="s">
        <v>2116</v>
      </c>
      <c r="H621" s="432" t="s">
        <v>2819</v>
      </c>
    </row>
    <row r="622" spans="1:8" ht="26.25" x14ac:dyDescent="0.25">
      <c r="A622" s="151">
        <v>16</v>
      </c>
      <c r="B622" s="239" t="s">
        <v>2828</v>
      </c>
      <c r="C622" s="372">
        <v>6955.2</v>
      </c>
      <c r="D622" s="372">
        <v>6955.2</v>
      </c>
      <c r="E622" s="241">
        <v>40179</v>
      </c>
      <c r="F622" s="384"/>
      <c r="G622" s="242" t="s">
        <v>2116</v>
      </c>
      <c r="H622" s="432" t="s">
        <v>2819</v>
      </c>
    </row>
    <row r="623" spans="1:8" ht="26.25" x14ac:dyDescent="0.25">
      <c r="A623" s="151">
        <v>17</v>
      </c>
      <c r="B623" s="239" t="s">
        <v>2829</v>
      </c>
      <c r="C623" s="372">
        <v>83283.759999999995</v>
      </c>
      <c r="D623" s="372">
        <v>64776.32</v>
      </c>
      <c r="E623" s="241">
        <v>40543</v>
      </c>
      <c r="F623" s="384"/>
      <c r="G623" s="242" t="s">
        <v>2116</v>
      </c>
      <c r="H623" s="432" t="s">
        <v>2819</v>
      </c>
    </row>
    <row r="624" spans="1:8" ht="26.25" x14ac:dyDescent="0.25">
      <c r="A624" s="151">
        <v>18</v>
      </c>
      <c r="B624" s="239" t="s">
        <v>2830</v>
      </c>
      <c r="C624" s="372">
        <v>14714</v>
      </c>
      <c r="D624" s="372">
        <v>14714</v>
      </c>
      <c r="E624" s="241">
        <v>39519</v>
      </c>
      <c r="F624" s="384"/>
      <c r="G624" s="242" t="s">
        <v>2116</v>
      </c>
      <c r="H624" s="432" t="s">
        <v>2819</v>
      </c>
    </row>
    <row r="625" spans="1:8" ht="26.25" x14ac:dyDescent="0.25">
      <c r="A625" s="151">
        <v>19</v>
      </c>
      <c r="B625" s="239" t="s">
        <v>2831</v>
      </c>
      <c r="C625" s="372">
        <v>29540</v>
      </c>
      <c r="D625" s="372">
        <v>29540</v>
      </c>
      <c r="E625" s="241">
        <v>40702</v>
      </c>
      <c r="F625" s="384"/>
      <c r="G625" s="242" t="s">
        <v>2116</v>
      </c>
      <c r="H625" s="432" t="s">
        <v>2819</v>
      </c>
    </row>
    <row r="626" spans="1:8" ht="26.25" x14ac:dyDescent="0.25">
      <c r="A626" s="151">
        <v>20</v>
      </c>
      <c r="B626" s="239" t="s">
        <v>2832</v>
      </c>
      <c r="C626" s="372">
        <v>6900</v>
      </c>
      <c r="D626" s="372">
        <v>6900</v>
      </c>
      <c r="E626" s="241">
        <v>40702</v>
      </c>
      <c r="F626" s="384"/>
      <c r="G626" s="242" t="s">
        <v>2116</v>
      </c>
      <c r="H626" s="432" t="s">
        <v>2819</v>
      </c>
    </row>
    <row r="627" spans="1:8" ht="26.25" x14ac:dyDescent="0.25">
      <c r="A627" s="151">
        <v>21</v>
      </c>
      <c r="B627" s="17" t="s">
        <v>2833</v>
      </c>
      <c r="C627" s="385">
        <v>47685</v>
      </c>
      <c r="D627" s="385">
        <v>23047.75</v>
      </c>
      <c r="E627" s="255">
        <v>41477</v>
      </c>
      <c r="F627" s="256"/>
      <c r="G627" s="242" t="s">
        <v>2116</v>
      </c>
      <c r="H627" s="798" t="s">
        <v>2819</v>
      </c>
    </row>
    <row r="628" spans="1:8" ht="26.25" x14ac:dyDescent="0.25">
      <c r="A628" s="151">
        <v>22</v>
      </c>
      <c r="B628" s="235" t="s">
        <v>2834</v>
      </c>
      <c r="C628" s="273">
        <v>5700</v>
      </c>
      <c r="D628" s="273">
        <v>5700</v>
      </c>
      <c r="E628" s="237">
        <v>41576</v>
      </c>
      <c r="F628" s="67"/>
      <c r="G628" s="242" t="s">
        <v>2116</v>
      </c>
      <c r="H628" s="798" t="s">
        <v>2835</v>
      </c>
    </row>
    <row r="629" spans="1:8" ht="26.25" x14ac:dyDescent="0.25">
      <c r="A629" s="151">
        <v>23</v>
      </c>
      <c r="B629" s="235" t="s">
        <v>2836</v>
      </c>
      <c r="C629" s="273">
        <v>9700</v>
      </c>
      <c r="D629" s="273">
        <v>9700</v>
      </c>
      <c r="E629" s="237">
        <v>41624</v>
      </c>
      <c r="F629" s="67"/>
      <c r="G629" s="242" t="s">
        <v>2116</v>
      </c>
      <c r="H629" s="798" t="s">
        <v>2835</v>
      </c>
    </row>
    <row r="630" spans="1:8" ht="26.25" x14ac:dyDescent="0.25">
      <c r="A630" s="151">
        <v>24</v>
      </c>
      <c r="B630" s="235" t="s">
        <v>2837</v>
      </c>
      <c r="C630" s="273">
        <v>9400</v>
      </c>
      <c r="D630" s="273">
        <v>9400</v>
      </c>
      <c r="E630" s="237">
        <v>41624</v>
      </c>
      <c r="F630" s="67"/>
      <c r="G630" s="242" t="s">
        <v>2116</v>
      </c>
      <c r="H630" s="798" t="s">
        <v>2835</v>
      </c>
    </row>
    <row r="631" spans="1:8" ht="26.25" x14ac:dyDescent="0.25">
      <c r="A631" s="151">
        <v>25</v>
      </c>
      <c r="B631" s="235" t="s">
        <v>2838</v>
      </c>
      <c r="C631" s="273">
        <v>6650</v>
      </c>
      <c r="D631" s="273">
        <v>6650</v>
      </c>
      <c r="E631" s="237">
        <v>41624</v>
      </c>
      <c r="F631" s="67"/>
      <c r="G631" s="242" t="s">
        <v>2116</v>
      </c>
      <c r="H631" s="798" t="s">
        <v>2835</v>
      </c>
    </row>
    <row r="632" spans="1:8" ht="26.25" x14ac:dyDescent="0.25">
      <c r="A632" s="151">
        <v>26</v>
      </c>
      <c r="B632" s="235" t="s">
        <v>2839</v>
      </c>
      <c r="C632" s="273">
        <v>6650</v>
      </c>
      <c r="D632" s="273">
        <v>6650</v>
      </c>
      <c r="E632" s="237">
        <v>41624</v>
      </c>
      <c r="F632" s="67"/>
      <c r="G632" s="242" t="s">
        <v>2116</v>
      </c>
      <c r="H632" s="798" t="s">
        <v>2835</v>
      </c>
    </row>
    <row r="633" spans="1:8" ht="26.25" x14ac:dyDescent="0.25">
      <c r="A633" s="151">
        <v>27</v>
      </c>
      <c r="B633" s="235" t="s">
        <v>2840</v>
      </c>
      <c r="C633" s="273">
        <v>8200</v>
      </c>
      <c r="D633" s="273">
        <v>8200</v>
      </c>
      <c r="E633" s="237">
        <v>41624</v>
      </c>
      <c r="F633" s="67"/>
      <c r="G633" s="242" t="s">
        <v>2116</v>
      </c>
      <c r="H633" s="798" t="s">
        <v>2835</v>
      </c>
    </row>
    <row r="634" spans="1:8" ht="26.25" x14ac:dyDescent="0.25">
      <c r="A634" s="151">
        <v>28</v>
      </c>
      <c r="B634" s="235" t="s">
        <v>2841</v>
      </c>
      <c r="C634" s="273">
        <v>6300</v>
      </c>
      <c r="D634" s="273">
        <v>6300</v>
      </c>
      <c r="E634" s="237">
        <v>41624</v>
      </c>
      <c r="F634" s="67"/>
      <c r="G634" s="242" t="s">
        <v>2116</v>
      </c>
      <c r="H634" s="798" t="s">
        <v>2835</v>
      </c>
    </row>
    <row r="635" spans="1:8" ht="26.25" x14ac:dyDescent="0.25">
      <c r="A635" s="151">
        <v>29</v>
      </c>
      <c r="B635" s="235" t="s">
        <v>2842</v>
      </c>
      <c r="C635" s="273">
        <v>8100</v>
      </c>
      <c r="D635" s="273">
        <v>8100</v>
      </c>
      <c r="E635" s="237">
        <v>41624</v>
      </c>
      <c r="F635" s="67"/>
      <c r="G635" s="242" t="s">
        <v>2116</v>
      </c>
      <c r="H635" s="798" t="s">
        <v>2835</v>
      </c>
    </row>
    <row r="636" spans="1:8" ht="26.25" x14ac:dyDescent="0.25">
      <c r="A636" s="151">
        <v>30</v>
      </c>
      <c r="B636" s="267" t="s">
        <v>2843</v>
      </c>
      <c r="C636" s="290">
        <v>5378</v>
      </c>
      <c r="D636" s="290">
        <v>5378</v>
      </c>
      <c r="E636" s="269" t="s">
        <v>2844</v>
      </c>
      <c r="F636" s="67"/>
      <c r="G636" s="242" t="s">
        <v>2116</v>
      </c>
      <c r="H636" s="798" t="s">
        <v>2845</v>
      </c>
    </row>
    <row r="637" spans="1:8" ht="26.25" x14ac:dyDescent="0.25">
      <c r="A637" s="151">
        <v>31</v>
      </c>
      <c r="B637" s="267" t="s">
        <v>2846</v>
      </c>
      <c r="C637" s="290">
        <v>18000</v>
      </c>
      <c r="D637" s="290">
        <v>18000</v>
      </c>
      <c r="E637" s="269" t="s">
        <v>2539</v>
      </c>
      <c r="F637" s="67"/>
      <c r="G637" s="242" t="s">
        <v>2116</v>
      </c>
      <c r="H637" s="798" t="s">
        <v>2845</v>
      </c>
    </row>
    <row r="638" spans="1:8" ht="26.25" x14ac:dyDescent="0.25">
      <c r="A638" s="151">
        <v>32</v>
      </c>
      <c r="B638" s="267" t="s">
        <v>2847</v>
      </c>
      <c r="C638" s="290">
        <v>13500</v>
      </c>
      <c r="D638" s="290">
        <v>13500</v>
      </c>
      <c r="E638" s="269" t="s">
        <v>2848</v>
      </c>
      <c r="F638" s="67"/>
      <c r="G638" s="242" t="s">
        <v>2116</v>
      </c>
      <c r="H638" s="798" t="s">
        <v>2845</v>
      </c>
    </row>
    <row r="639" spans="1:8" ht="26.25" x14ac:dyDescent="0.25">
      <c r="A639" s="151">
        <v>33</v>
      </c>
      <c r="B639" s="386" t="s">
        <v>2849</v>
      </c>
      <c r="C639" s="274">
        <v>11920</v>
      </c>
      <c r="D639" s="274">
        <v>11920</v>
      </c>
      <c r="E639" s="210" t="s">
        <v>2850</v>
      </c>
      <c r="F639" s="67"/>
      <c r="G639" s="242" t="s">
        <v>2116</v>
      </c>
      <c r="H639" s="798" t="s">
        <v>2845</v>
      </c>
    </row>
    <row r="640" spans="1:8" ht="26.25" x14ac:dyDescent="0.25">
      <c r="A640" s="151">
        <v>34</v>
      </c>
      <c r="B640" s="386" t="s">
        <v>2851</v>
      </c>
      <c r="C640" s="274">
        <v>5800</v>
      </c>
      <c r="D640" s="274">
        <v>5800</v>
      </c>
      <c r="E640" s="210" t="s">
        <v>2852</v>
      </c>
      <c r="F640" s="67"/>
      <c r="G640" s="242" t="s">
        <v>2116</v>
      </c>
      <c r="H640" s="798" t="s">
        <v>2845</v>
      </c>
    </row>
    <row r="641" spans="1:8" ht="26.25" x14ac:dyDescent="0.25">
      <c r="A641" s="151">
        <v>35</v>
      </c>
      <c r="B641" s="386" t="s">
        <v>2853</v>
      </c>
      <c r="C641" s="274">
        <v>12400</v>
      </c>
      <c r="D641" s="274">
        <v>12400</v>
      </c>
      <c r="E641" s="210" t="s">
        <v>2852</v>
      </c>
      <c r="F641" s="67"/>
      <c r="G641" s="242" t="s">
        <v>2116</v>
      </c>
      <c r="H641" s="798" t="s">
        <v>2845</v>
      </c>
    </row>
    <row r="642" spans="1:8" ht="26.25" x14ac:dyDescent="0.25">
      <c r="A642" s="151">
        <v>36</v>
      </c>
      <c r="B642" s="386" t="s">
        <v>2854</v>
      </c>
      <c r="C642" s="274">
        <v>6000</v>
      </c>
      <c r="D642" s="274">
        <v>6000</v>
      </c>
      <c r="E642" s="210" t="s">
        <v>2852</v>
      </c>
      <c r="F642" s="67"/>
      <c r="G642" s="242" t="s">
        <v>2116</v>
      </c>
      <c r="H642" s="798" t="s">
        <v>2845</v>
      </c>
    </row>
    <row r="643" spans="1:8" ht="26.25" x14ac:dyDescent="0.25">
      <c r="A643" s="151">
        <v>37</v>
      </c>
      <c r="B643" s="386" t="s">
        <v>2854</v>
      </c>
      <c r="C643" s="274">
        <v>6000</v>
      </c>
      <c r="D643" s="274">
        <v>6000</v>
      </c>
      <c r="E643" s="210" t="s">
        <v>2852</v>
      </c>
      <c r="F643" s="67"/>
      <c r="G643" s="242" t="s">
        <v>2116</v>
      </c>
      <c r="H643" s="798" t="s">
        <v>2845</v>
      </c>
    </row>
    <row r="644" spans="1:8" ht="26.25" x14ac:dyDescent="0.25">
      <c r="A644" s="151">
        <v>38</v>
      </c>
      <c r="B644" s="386" t="s">
        <v>2855</v>
      </c>
      <c r="C644" s="274">
        <v>6000</v>
      </c>
      <c r="D644" s="274">
        <v>6000</v>
      </c>
      <c r="E644" s="210" t="s">
        <v>2852</v>
      </c>
      <c r="F644" s="67"/>
      <c r="G644" s="242" t="s">
        <v>2116</v>
      </c>
      <c r="H644" s="798" t="s">
        <v>2845</v>
      </c>
    </row>
    <row r="645" spans="1:8" ht="26.25" x14ac:dyDescent="0.25">
      <c r="A645" s="151">
        <v>39</v>
      </c>
      <c r="B645" s="386" t="s">
        <v>2856</v>
      </c>
      <c r="C645" s="274">
        <v>6100</v>
      </c>
      <c r="D645" s="274">
        <v>6100</v>
      </c>
      <c r="E645" s="210" t="s">
        <v>2852</v>
      </c>
      <c r="F645" s="67"/>
      <c r="G645" s="242" t="s">
        <v>2116</v>
      </c>
      <c r="H645" s="798" t="s">
        <v>2845</v>
      </c>
    </row>
    <row r="646" spans="1:8" ht="26.25" x14ac:dyDescent="0.25">
      <c r="A646" s="151">
        <v>40</v>
      </c>
      <c r="B646" s="386" t="s">
        <v>2857</v>
      </c>
      <c r="C646" s="274">
        <v>9480</v>
      </c>
      <c r="D646" s="274">
        <v>9480</v>
      </c>
      <c r="E646" s="210" t="s">
        <v>2852</v>
      </c>
      <c r="F646" s="67"/>
      <c r="G646" s="242" t="s">
        <v>2116</v>
      </c>
      <c r="H646" s="798" t="s">
        <v>2845</v>
      </c>
    </row>
    <row r="647" spans="1:8" ht="26.25" x14ac:dyDescent="0.25">
      <c r="A647" s="151">
        <v>41</v>
      </c>
      <c r="B647" s="386" t="s">
        <v>2857</v>
      </c>
      <c r="C647" s="274">
        <v>9480</v>
      </c>
      <c r="D647" s="274">
        <v>9480</v>
      </c>
      <c r="E647" s="210" t="s">
        <v>2852</v>
      </c>
      <c r="F647" s="67"/>
      <c r="G647" s="242" t="s">
        <v>2116</v>
      </c>
      <c r="H647" s="798" t="s">
        <v>2845</v>
      </c>
    </row>
    <row r="648" spans="1:8" ht="26.25" x14ac:dyDescent="0.25">
      <c r="A648" s="151">
        <v>42</v>
      </c>
      <c r="B648" s="386" t="s">
        <v>2858</v>
      </c>
      <c r="C648" s="274">
        <v>7633</v>
      </c>
      <c r="D648" s="274">
        <v>7633</v>
      </c>
      <c r="E648" s="210" t="s">
        <v>2859</v>
      </c>
      <c r="F648" s="67"/>
      <c r="G648" s="242" t="s">
        <v>2116</v>
      </c>
      <c r="H648" s="798" t="s">
        <v>2845</v>
      </c>
    </row>
    <row r="649" spans="1:8" ht="26.25" x14ac:dyDescent="0.25">
      <c r="A649" s="151">
        <v>43</v>
      </c>
      <c r="B649" s="386" t="s">
        <v>2860</v>
      </c>
      <c r="C649" s="274">
        <v>7048</v>
      </c>
      <c r="D649" s="274">
        <v>7048</v>
      </c>
      <c r="E649" s="210" t="s">
        <v>2859</v>
      </c>
      <c r="F649" s="67"/>
      <c r="G649" s="242" t="s">
        <v>2116</v>
      </c>
      <c r="H649" s="798" t="s">
        <v>2845</v>
      </c>
    </row>
    <row r="650" spans="1:8" ht="26.25" x14ac:dyDescent="0.25">
      <c r="A650" s="151">
        <v>44</v>
      </c>
      <c r="B650" s="386" t="s">
        <v>2861</v>
      </c>
      <c r="C650" s="274">
        <v>6638</v>
      </c>
      <c r="D650" s="274">
        <v>6638</v>
      </c>
      <c r="E650" s="210" t="s">
        <v>2859</v>
      </c>
      <c r="F650" s="67"/>
      <c r="G650" s="242" t="s">
        <v>2116</v>
      </c>
      <c r="H650" s="798" t="s">
        <v>2845</v>
      </c>
    </row>
    <row r="651" spans="1:8" ht="38.25" x14ac:dyDescent="0.25">
      <c r="A651" s="151">
        <v>45</v>
      </c>
      <c r="B651" s="386" t="s">
        <v>2862</v>
      </c>
      <c r="C651" s="274">
        <v>17100</v>
      </c>
      <c r="D651" s="274">
        <v>17100</v>
      </c>
      <c r="E651" s="210" t="s">
        <v>2863</v>
      </c>
      <c r="F651" s="67"/>
      <c r="G651" s="242" t="s">
        <v>2116</v>
      </c>
      <c r="H651" s="798" t="s">
        <v>2845</v>
      </c>
    </row>
    <row r="652" spans="1:8" ht="38.25" x14ac:dyDescent="0.25">
      <c r="A652" s="151">
        <v>46</v>
      </c>
      <c r="B652" s="386" t="s">
        <v>2864</v>
      </c>
      <c r="C652" s="274">
        <v>17100</v>
      </c>
      <c r="D652" s="274">
        <v>17100</v>
      </c>
      <c r="E652" s="210" t="s">
        <v>2863</v>
      </c>
      <c r="F652" s="67"/>
      <c r="G652" s="242" t="s">
        <v>2116</v>
      </c>
      <c r="H652" s="798" t="s">
        <v>2845</v>
      </c>
    </row>
    <row r="653" spans="1:8" ht="26.25" x14ac:dyDescent="0.25">
      <c r="A653" s="151">
        <v>47</v>
      </c>
      <c r="B653" s="386" t="s">
        <v>2865</v>
      </c>
      <c r="C653" s="274">
        <v>18634</v>
      </c>
      <c r="D653" s="274">
        <v>18634</v>
      </c>
      <c r="E653" s="210" t="s">
        <v>2863</v>
      </c>
      <c r="F653" s="67"/>
      <c r="G653" s="242" t="s">
        <v>2116</v>
      </c>
      <c r="H653" s="798" t="s">
        <v>2845</v>
      </c>
    </row>
    <row r="654" spans="1:8" ht="26.25" x14ac:dyDescent="0.25">
      <c r="A654" s="151">
        <v>48</v>
      </c>
      <c r="B654" s="386" t="s">
        <v>2866</v>
      </c>
      <c r="C654" s="274">
        <v>16130</v>
      </c>
      <c r="D654" s="274">
        <v>16130</v>
      </c>
      <c r="E654" s="210" t="s">
        <v>2863</v>
      </c>
      <c r="F654" s="67"/>
      <c r="G654" s="242" t="s">
        <v>2116</v>
      </c>
      <c r="H654" s="798" t="s">
        <v>2845</v>
      </c>
    </row>
    <row r="655" spans="1:8" ht="26.25" x14ac:dyDescent="0.25">
      <c r="A655" s="151">
        <v>49</v>
      </c>
      <c r="B655" s="386" t="s">
        <v>2866</v>
      </c>
      <c r="C655" s="274">
        <v>16130</v>
      </c>
      <c r="D655" s="274">
        <v>16130</v>
      </c>
      <c r="E655" s="210" t="s">
        <v>2863</v>
      </c>
      <c r="F655" s="67"/>
      <c r="G655" s="242" t="s">
        <v>2116</v>
      </c>
      <c r="H655" s="798" t="s">
        <v>2845</v>
      </c>
    </row>
    <row r="656" spans="1:8" ht="26.25" x14ac:dyDescent="0.25">
      <c r="A656" s="151">
        <v>50</v>
      </c>
      <c r="B656" s="386" t="s">
        <v>2866</v>
      </c>
      <c r="C656" s="274">
        <v>16130</v>
      </c>
      <c r="D656" s="274">
        <v>16130</v>
      </c>
      <c r="E656" s="210" t="s">
        <v>2863</v>
      </c>
      <c r="F656" s="67"/>
      <c r="G656" s="242" t="s">
        <v>2116</v>
      </c>
      <c r="H656" s="798" t="s">
        <v>2845</v>
      </c>
    </row>
    <row r="657" spans="1:8" ht="26.25" x14ac:dyDescent="0.25">
      <c r="A657" s="151">
        <v>51</v>
      </c>
      <c r="B657" s="386" t="s">
        <v>2867</v>
      </c>
      <c r="C657" s="274">
        <v>15993</v>
      </c>
      <c r="D657" s="274">
        <v>15993</v>
      </c>
      <c r="E657" s="210" t="s">
        <v>2863</v>
      </c>
      <c r="F657" s="67"/>
      <c r="G657" s="242" t="s">
        <v>2116</v>
      </c>
      <c r="H657" s="798" t="s">
        <v>2845</v>
      </c>
    </row>
    <row r="658" spans="1:8" ht="26.25" x14ac:dyDescent="0.25">
      <c r="A658" s="151">
        <v>52</v>
      </c>
      <c r="B658" s="386" t="s">
        <v>2867</v>
      </c>
      <c r="C658" s="274">
        <v>15993</v>
      </c>
      <c r="D658" s="274">
        <v>15993</v>
      </c>
      <c r="E658" s="210" t="s">
        <v>2863</v>
      </c>
      <c r="F658" s="67"/>
      <c r="G658" s="242" t="s">
        <v>2116</v>
      </c>
      <c r="H658" s="798" t="s">
        <v>2845</v>
      </c>
    </row>
    <row r="659" spans="1:8" ht="26.25" x14ac:dyDescent="0.25">
      <c r="A659" s="151">
        <v>53</v>
      </c>
      <c r="B659" s="386" t="s">
        <v>2867</v>
      </c>
      <c r="C659" s="274">
        <v>15993</v>
      </c>
      <c r="D659" s="274">
        <v>15993</v>
      </c>
      <c r="E659" s="210" t="s">
        <v>2863</v>
      </c>
      <c r="F659" s="67"/>
      <c r="G659" s="242" t="s">
        <v>2116</v>
      </c>
      <c r="H659" s="798" t="s">
        <v>2845</v>
      </c>
    </row>
    <row r="660" spans="1:8" ht="26.25" x14ac:dyDescent="0.25">
      <c r="A660" s="151">
        <v>54</v>
      </c>
      <c r="B660" s="386" t="s">
        <v>2867</v>
      </c>
      <c r="C660" s="274">
        <v>15993</v>
      </c>
      <c r="D660" s="274">
        <v>15993</v>
      </c>
      <c r="E660" s="210" t="s">
        <v>2863</v>
      </c>
      <c r="F660" s="67"/>
      <c r="G660" s="242" t="s">
        <v>2116</v>
      </c>
      <c r="H660" s="798" t="s">
        <v>2845</v>
      </c>
    </row>
    <row r="661" spans="1:8" ht="26.25" x14ac:dyDescent="0.25">
      <c r="A661" s="151">
        <v>55</v>
      </c>
      <c r="B661" s="386" t="s">
        <v>2868</v>
      </c>
      <c r="C661" s="274">
        <v>21113</v>
      </c>
      <c r="D661" s="274">
        <v>21113</v>
      </c>
      <c r="E661" s="210" t="s">
        <v>2863</v>
      </c>
      <c r="F661" s="67"/>
      <c r="G661" s="242" t="s">
        <v>2116</v>
      </c>
      <c r="H661" s="798" t="s">
        <v>2845</v>
      </c>
    </row>
    <row r="662" spans="1:8" ht="26.25" x14ac:dyDescent="0.25">
      <c r="A662" s="151">
        <v>56</v>
      </c>
      <c r="B662" s="386" t="s">
        <v>2868</v>
      </c>
      <c r="C662" s="274">
        <v>21113</v>
      </c>
      <c r="D662" s="274">
        <v>21113</v>
      </c>
      <c r="E662" s="210" t="s">
        <v>2863</v>
      </c>
      <c r="F662" s="67"/>
      <c r="G662" s="242" t="s">
        <v>2116</v>
      </c>
      <c r="H662" s="798" t="s">
        <v>2845</v>
      </c>
    </row>
    <row r="663" spans="1:8" ht="26.25" x14ac:dyDescent="0.25">
      <c r="A663" s="151">
        <v>57</v>
      </c>
      <c r="B663" s="386" t="s">
        <v>2869</v>
      </c>
      <c r="C663" s="274">
        <v>6500</v>
      </c>
      <c r="D663" s="274">
        <v>6500</v>
      </c>
      <c r="E663" s="210" t="s">
        <v>2870</v>
      </c>
      <c r="F663" s="67"/>
      <c r="G663" s="242" t="s">
        <v>2116</v>
      </c>
      <c r="H663" s="798" t="s">
        <v>2845</v>
      </c>
    </row>
    <row r="664" spans="1:8" ht="26.25" x14ac:dyDescent="0.25">
      <c r="A664" s="151">
        <v>58</v>
      </c>
      <c r="B664" s="386" t="s">
        <v>2871</v>
      </c>
      <c r="C664" s="274">
        <v>9800</v>
      </c>
      <c r="D664" s="274">
        <v>9800</v>
      </c>
      <c r="E664" s="210" t="s">
        <v>2870</v>
      </c>
      <c r="F664" s="67"/>
      <c r="G664" s="242" t="s">
        <v>2116</v>
      </c>
      <c r="H664" s="798" t="s">
        <v>2845</v>
      </c>
    </row>
    <row r="665" spans="1:8" ht="26.25" x14ac:dyDescent="0.25">
      <c r="A665" s="151">
        <v>59</v>
      </c>
      <c r="B665" s="386" t="s">
        <v>2872</v>
      </c>
      <c r="C665" s="274">
        <v>73200</v>
      </c>
      <c r="D665" s="274">
        <v>73200</v>
      </c>
      <c r="E665" s="210" t="s">
        <v>2850</v>
      </c>
      <c r="F665" s="67"/>
      <c r="G665" s="242" t="s">
        <v>2116</v>
      </c>
      <c r="H665" s="798" t="s">
        <v>2845</v>
      </c>
    </row>
    <row r="666" spans="1:8" ht="26.25" x14ac:dyDescent="0.25">
      <c r="A666" s="151">
        <v>60</v>
      </c>
      <c r="B666" s="386" t="s">
        <v>2873</v>
      </c>
      <c r="C666" s="274">
        <v>14800</v>
      </c>
      <c r="D666" s="274">
        <v>14800</v>
      </c>
      <c r="E666" s="210" t="s">
        <v>2850</v>
      </c>
      <c r="F666" s="67"/>
      <c r="G666" s="242" t="s">
        <v>2116</v>
      </c>
      <c r="H666" s="798" t="s">
        <v>2845</v>
      </c>
    </row>
    <row r="667" spans="1:8" ht="26.25" x14ac:dyDescent="0.25">
      <c r="A667" s="151">
        <v>61</v>
      </c>
      <c r="B667" s="386" t="s">
        <v>2874</v>
      </c>
      <c r="C667" s="274">
        <v>12190</v>
      </c>
      <c r="D667" s="274">
        <v>12190</v>
      </c>
      <c r="E667" s="210" t="s">
        <v>2875</v>
      </c>
      <c r="F667" s="67"/>
      <c r="G667" s="242" t="s">
        <v>2116</v>
      </c>
      <c r="H667" s="798" t="s">
        <v>2845</v>
      </c>
    </row>
    <row r="668" spans="1:8" ht="26.25" x14ac:dyDescent="0.25">
      <c r="A668" s="151">
        <v>62</v>
      </c>
      <c r="B668" s="386" t="s">
        <v>2876</v>
      </c>
      <c r="C668" s="274">
        <v>26380</v>
      </c>
      <c r="D668" s="274">
        <v>26380</v>
      </c>
      <c r="E668" s="210" t="s">
        <v>2875</v>
      </c>
      <c r="F668" s="67"/>
      <c r="G668" s="242" t="s">
        <v>2116</v>
      </c>
      <c r="H668" s="798" t="s">
        <v>2845</v>
      </c>
    </row>
    <row r="669" spans="1:8" ht="26.25" x14ac:dyDescent="0.25">
      <c r="A669" s="151">
        <v>63</v>
      </c>
      <c r="B669" s="386" t="s">
        <v>2877</v>
      </c>
      <c r="C669" s="274">
        <v>9190</v>
      </c>
      <c r="D669" s="274">
        <v>9190</v>
      </c>
      <c r="E669" s="210" t="s">
        <v>2875</v>
      </c>
      <c r="F669" s="67"/>
      <c r="G669" s="242" t="s">
        <v>2116</v>
      </c>
      <c r="H669" s="798" t="s">
        <v>2845</v>
      </c>
    </row>
    <row r="670" spans="1:8" ht="26.25" x14ac:dyDescent="0.25">
      <c r="A670" s="151">
        <v>64</v>
      </c>
      <c r="B670" s="386" t="s">
        <v>2878</v>
      </c>
      <c r="C670" s="274">
        <v>39780</v>
      </c>
      <c r="D670" s="274">
        <v>39780</v>
      </c>
      <c r="E670" s="210" t="s">
        <v>2875</v>
      </c>
      <c r="F670" s="67"/>
      <c r="G670" s="242" t="s">
        <v>2116</v>
      </c>
      <c r="H670" s="798" t="s">
        <v>2845</v>
      </c>
    </row>
    <row r="671" spans="1:8" ht="26.25" x14ac:dyDescent="0.25">
      <c r="A671" s="151">
        <v>65</v>
      </c>
      <c r="B671" s="386" t="s">
        <v>2879</v>
      </c>
      <c r="C671" s="274">
        <v>22890</v>
      </c>
      <c r="D671" s="274">
        <v>22890</v>
      </c>
      <c r="E671" s="210" t="s">
        <v>2875</v>
      </c>
      <c r="F671" s="67"/>
      <c r="G671" s="242" t="s">
        <v>2116</v>
      </c>
      <c r="H671" s="798" t="s">
        <v>2845</v>
      </c>
    </row>
    <row r="672" spans="1:8" ht="26.25" x14ac:dyDescent="0.25">
      <c r="A672" s="151">
        <v>66</v>
      </c>
      <c r="B672" s="386" t="s">
        <v>2880</v>
      </c>
      <c r="C672" s="274">
        <v>21980</v>
      </c>
      <c r="D672" s="274">
        <v>21980</v>
      </c>
      <c r="E672" s="210" t="s">
        <v>2875</v>
      </c>
      <c r="F672" s="67"/>
      <c r="G672" s="242" t="s">
        <v>2116</v>
      </c>
      <c r="H672" s="798" t="s">
        <v>2845</v>
      </c>
    </row>
    <row r="673" spans="1:8" ht="26.25" x14ac:dyDescent="0.25">
      <c r="A673" s="151">
        <v>67</v>
      </c>
      <c r="B673" s="386" t="s">
        <v>2881</v>
      </c>
      <c r="C673" s="274">
        <v>32190</v>
      </c>
      <c r="D673" s="274">
        <v>32190</v>
      </c>
      <c r="E673" s="210" t="s">
        <v>2875</v>
      </c>
      <c r="F673" s="67"/>
      <c r="G673" s="242" t="s">
        <v>2116</v>
      </c>
      <c r="H673" s="798" t="s">
        <v>2845</v>
      </c>
    </row>
    <row r="674" spans="1:8" ht="26.25" x14ac:dyDescent="0.25">
      <c r="A674" s="151">
        <v>68</v>
      </c>
      <c r="B674" s="386" t="s">
        <v>2871</v>
      </c>
      <c r="C674" s="274">
        <v>10250</v>
      </c>
      <c r="D674" s="274">
        <v>10250</v>
      </c>
      <c r="E674" s="210" t="s">
        <v>2882</v>
      </c>
      <c r="F674" s="67"/>
      <c r="G674" s="242" t="s">
        <v>2116</v>
      </c>
      <c r="H674" s="798" t="s">
        <v>2845</v>
      </c>
    </row>
    <row r="675" spans="1:8" ht="26.25" x14ac:dyDescent="0.25">
      <c r="A675" s="151">
        <v>69</v>
      </c>
      <c r="B675" s="386" t="s">
        <v>2883</v>
      </c>
      <c r="C675" s="274">
        <v>5200</v>
      </c>
      <c r="D675" s="274">
        <v>5200</v>
      </c>
      <c r="E675" s="210" t="s">
        <v>2882</v>
      </c>
      <c r="F675" s="67"/>
      <c r="G675" s="242" t="s">
        <v>2116</v>
      </c>
      <c r="H675" s="798" t="s">
        <v>2845</v>
      </c>
    </row>
    <row r="676" spans="1:8" ht="26.25" x14ac:dyDescent="0.25">
      <c r="A676" s="151">
        <v>70</v>
      </c>
      <c r="B676" s="386" t="s">
        <v>2884</v>
      </c>
      <c r="C676" s="274">
        <v>8600</v>
      </c>
      <c r="D676" s="274">
        <v>8600</v>
      </c>
      <c r="E676" s="210" t="s">
        <v>2870</v>
      </c>
      <c r="F676" s="67"/>
      <c r="G676" s="242" t="s">
        <v>2116</v>
      </c>
      <c r="H676" s="798" t="s">
        <v>2845</v>
      </c>
    </row>
    <row r="677" spans="1:8" ht="26.25" x14ac:dyDescent="0.25">
      <c r="A677" s="151">
        <v>71</v>
      </c>
      <c r="B677" s="386" t="s">
        <v>2885</v>
      </c>
      <c r="C677" s="274">
        <v>6760</v>
      </c>
      <c r="D677" s="274">
        <v>6760</v>
      </c>
      <c r="E677" s="210" t="s">
        <v>2886</v>
      </c>
      <c r="F677" s="67"/>
      <c r="G677" s="242" t="s">
        <v>2116</v>
      </c>
      <c r="H677" s="798" t="s">
        <v>2845</v>
      </c>
    </row>
    <row r="678" spans="1:8" ht="26.25" x14ac:dyDescent="0.25">
      <c r="A678" s="151">
        <v>72</v>
      </c>
      <c r="B678" s="386" t="s">
        <v>2885</v>
      </c>
      <c r="C678" s="274">
        <v>6760</v>
      </c>
      <c r="D678" s="274">
        <v>6760</v>
      </c>
      <c r="E678" s="210" t="s">
        <v>2886</v>
      </c>
      <c r="F678" s="67"/>
      <c r="G678" s="242" t="s">
        <v>2116</v>
      </c>
      <c r="H678" s="798" t="s">
        <v>2845</v>
      </c>
    </row>
    <row r="679" spans="1:8" ht="26.25" x14ac:dyDescent="0.25">
      <c r="A679" s="151">
        <v>73</v>
      </c>
      <c r="B679" s="386" t="s">
        <v>2885</v>
      </c>
      <c r="C679" s="274">
        <v>6760</v>
      </c>
      <c r="D679" s="274">
        <v>6760</v>
      </c>
      <c r="E679" s="210" t="s">
        <v>2886</v>
      </c>
      <c r="F679" s="67"/>
      <c r="G679" s="242" t="s">
        <v>2116</v>
      </c>
      <c r="H679" s="798" t="s">
        <v>2845</v>
      </c>
    </row>
    <row r="680" spans="1:8" ht="26.25" x14ac:dyDescent="0.25">
      <c r="A680" s="151">
        <v>74</v>
      </c>
      <c r="B680" s="267" t="s">
        <v>2887</v>
      </c>
      <c r="C680" s="290">
        <v>6790</v>
      </c>
      <c r="D680" s="290">
        <v>6790</v>
      </c>
      <c r="E680" s="298">
        <v>41870</v>
      </c>
      <c r="F680" s="67"/>
      <c r="G680" s="242" t="s">
        <v>2116</v>
      </c>
      <c r="H680" s="798" t="s">
        <v>2888</v>
      </c>
    </row>
    <row r="681" spans="1:8" ht="26.25" x14ac:dyDescent="0.25">
      <c r="A681" s="151">
        <v>75</v>
      </c>
      <c r="B681" s="267" t="s">
        <v>2889</v>
      </c>
      <c r="C681" s="290">
        <v>13550</v>
      </c>
      <c r="D681" s="290">
        <v>13550</v>
      </c>
      <c r="E681" s="298">
        <v>41638</v>
      </c>
      <c r="F681" s="67"/>
      <c r="G681" s="242" t="s">
        <v>2116</v>
      </c>
      <c r="H681" s="798" t="s">
        <v>2888</v>
      </c>
    </row>
    <row r="682" spans="1:8" ht="26.25" x14ac:dyDescent="0.25">
      <c r="A682" s="151">
        <v>76</v>
      </c>
      <c r="B682" s="267" t="s">
        <v>2890</v>
      </c>
      <c r="C682" s="290">
        <v>34405</v>
      </c>
      <c r="D682" s="290">
        <v>34405</v>
      </c>
      <c r="E682" s="298">
        <v>41638</v>
      </c>
      <c r="F682" s="67"/>
      <c r="G682" s="242" t="s">
        <v>2116</v>
      </c>
      <c r="H682" s="798" t="s">
        <v>2888</v>
      </c>
    </row>
    <row r="683" spans="1:8" ht="26.25" x14ac:dyDescent="0.25">
      <c r="A683" s="151">
        <v>77</v>
      </c>
      <c r="B683" s="267" t="s">
        <v>2891</v>
      </c>
      <c r="C683" s="290">
        <v>15075</v>
      </c>
      <c r="D683" s="290">
        <v>15075</v>
      </c>
      <c r="E683" s="298">
        <v>41638</v>
      </c>
      <c r="F683" s="67"/>
      <c r="G683" s="242" t="s">
        <v>2116</v>
      </c>
      <c r="H683" s="798" t="s">
        <v>2888</v>
      </c>
    </row>
    <row r="684" spans="1:8" ht="26.25" x14ac:dyDescent="0.25">
      <c r="A684" s="151">
        <v>78</v>
      </c>
      <c r="B684" s="267" t="s">
        <v>2892</v>
      </c>
      <c r="C684" s="290">
        <v>82959.740000000005</v>
      </c>
      <c r="D684" s="290">
        <v>55306.559999999998</v>
      </c>
      <c r="E684" s="298">
        <v>41638</v>
      </c>
      <c r="F684" s="67"/>
      <c r="G684" s="242" t="s">
        <v>2116</v>
      </c>
      <c r="H684" s="798" t="s">
        <v>2888</v>
      </c>
    </row>
    <row r="685" spans="1:8" ht="26.25" x14ac:dyDescent="0.25">
      <c r="A685" s="151">
        <v>79</v>
      </c>
      <c r="B685" s="267" t="s">
        <v>2893</v>
      </c>
      <c r="C685" s="290">
        <v>14600</v>
      </c>
      <c r="D685" s="290">
        <v>14600</v>
      </c>
      <c r="E685" s="298">
        <v>41638</v>
      </c>
      <c r="F685" s="67"/>
      <c r="G685" s="242" t="s">
        <v>2116</v>
      </c>
      <c r="H685" s="798" t="s">
        <v>2888</v>
      </c>
    </row>
    <row r="686" spans="1:8" ht="26.25" x14ac:dyDescent="0.25">
      <c r="A686" s="151">
        <v>80</v>
      </c>
      <c r="B686" s="270" t="s">
        <v>2894</v>
      </c>
      <c r="C686" s="329">
        <v>19714</v>
      </c>
      <c r="D686" s="329">
        <v>19714</v>
      </c>
      <c r="E686" s="298">
        <v>41638</v>
      </c>
      <c r="F686" s="67"/>
      <c r="G686" s="242" t="s">
        <v>2116</v>
      </c>
      <c r="H686" s="798" t="s">
        <v>2888</v>
      </c>
    </row>
    <row r="687" spans="1:8" ht="38.25" x14ac:dyDescent="0.25">
      <c r="A687" s="151">
        <v>81</v>
      </c>
      <c r="B687" s="235" t="s">
        <v>2895</v>
      </c>
      <c r="C687" s="273">
        <v>17650</v>
      </c>
      <c r="D687" s="273">
        <v>17650</v>
      </c>
      <c r="E687" s="237">
        <v>42549</v>
      </c>
      <c r="F687" s="67" t="s">
        <v>2896</v>
      </c>
      <c r="G687" s="242" t="s">
        <v>2116</v>
      </c>
      <c r="H687" s="798" t="s">
        <v>2897</v>
      </c>
    </row>
    <row r="688" spans="1:8" ht="26.25" x14ac:dyDescent="0.25">
      <c r="A688" s="151">
        <v>82</v>
      </c>
      <c r="B688" s="235" t="s">
        <v>2898</v>
      </c>
      <c r="C688" s="273">
        <v>14700</v>
      </c>
      <c r="D688" s="273">
        <v>14700</v>
      </c>
      <c r="E688" s="237">
        <v>42426</v>
      </c>
      <c r="F688" s="67" t="s">
        <v>2899</v>
      </c>
      <c r="G688" s="242" t="s">
        <v>2116</v>
      </c>
      <c r="H688" s="798" t="s">
        <v>2897</v>
      </c>
    </row>
    <row r="689" spans="1:8" ht="26.25" x14ac:dyDescent="0.25">
      <c r="A689" s="151">
        <v>83</v>
      </c>
      <c r="B689" s="235" t="s">
        <v>2900</v>
      </c>
      <c r="C689" s="273">
        <v>29800</v>
      </c>
      <c r="D689" s="273">
        <v>29800</v>
      </c>
      <c r="E689" s="237">
        <v>42542</v>
      </c>
      <c r="F689" s="67" t="s">
        <v>2901</v>
      </c>
      <c r="G689" s="242" t="s">
        <v>2116</v>
      </c>
      <c r="H689" s="798" t="s">
        <v>2897</v>
      </c>
    </row>
    <row r="690" spans="1:8" ht="38.25" x14ac:dyDescent="0.25">
      <c r="A690" s="151">
        <v>84</v>
      </c>
      <c r="B690" s="235" t="s">
        <v>2902</v>
      </c>
      <c r="C690" s="273">
        <v>6550</v>
      </c>
      <c r="D690" s="273">
        <v>6550</v>
      </c>
      <c r="E690" s="237">
        <v>42488</v>
      </c>
      <c r="F690" s="67" t="s">
        <v>2903</v>
      </c>
      <c r="G690" s="242" t="s">
        <v>2116</v>
      </c>
      <c r="H690" s="798" t="s">
        <v>2897</v>
      </c>
    </row>
    <row r="691" spans="1:8" ht="26.25" x14ac:dyDescent="0.25">
      <c r="A691" s="151">
        <v>85</v>
      </c>
      <c r="B691" s="235" t="s">
        <v>2902</v>
      </c>
      <c r="C691" s="273">
        <v>6550</v>
      </c>
      <c r="D691" s="273">
        <v>6550</v>
      </c>
      <c r="E691" s="237">
        <v>42488</v>
      </c>
      <c r="F691" s="242" t="s">
        <v>2116</v>
      </c>
      <c r="G691" s="242" t="s">
        <v>2116</v>
      </c>
      <c r="H691" s="798" t="s">
        <v>2897</v>
      </c>
    </row>
    <row r="692" spans="1:8" ht="26.25" x14ac:dyDescent="0.25">
      <c r="A692" s="151">
        <v>86</v>
      </c>
      <c r="B692" s="235" t="s">
        <v>2904</v>
      </c>
      <c r="C692" s="273">
        <v>5750</v>
      </c>
      <c r="D692" s="273">
        <v>5750</v>
      </c>
      <c r="E692" s="237">
        <v>42733</v>
      </c>
      <c r="F692" s="67" t="s">
        <v>2905</v>
      </c>
      <c r="G692" s="242" t="s">
        <v>2116</v>
      </c>
      <c r="H692" s="798" t="s">
        <v>2897</v>
      </c>
    </row>
    <row r="693" spans="1:8" ht="26.25" x14ac:dyDescent="0.25">
      <c r="A693" s="151">
        <v>87</v>
      </c>
      <c r="B693" s="235" t="s">
        <v>2904</v>
      </c>
      <c r="C693" s="273">
        <v>5750</v>
      </c>
      <c r="D693" s="273">
        <v>5750</v>
      </c>
      <c r="E693" s="237">
        <v>42733</v>
      </c>
      <c r="F693" s="67" t="s">
        <v>2905</v>
      </c>
      <c r="G693" s="242" t="s">
        <v>2116</v>
      </c>
      <c r="H693" s="798" t="s">
        <v>2897</v>
      </c>
    </row>
    <row r="694" spans="1:8" ht="26.25" x14ac:dyDescent="0.25">
      <c r="A694" s="151">
        <v>88</v>
      </c>
      <c r="B694" s="235" t="s">
        <v>2904</v>
      </c>
      <c r="C694" s="273">
        <v>5750</v>
      </c>
      <c r="D694" s="273">
        <v>5750</v>
      </c>
      <c r="E694" s="237">
        <v>42733</v>
      </c>
      <c r="F694" s="67" t="s">
        <v>2905</v>
      </c>
      <c r="G694" s="242" t="s">
        <v>2116</v>
      </c>
      <c r="H694" s="798" t="s">
        <v>2897</v>
      </c>
    </row>
    <row r="695" spans="1:8" ht="38.25" x14ac:dyDescent="0.25">
      <c r="A695" s="151">
        <v>89</v>
      </c>
      <c r="B695" s="235" t="s">
        <v>2906</v>
      </c>
      <c r="C695" s="273">
        <v>13070</v>
      </c>
      <c r="D695" s="273">
        <v>13070</v>
      </c>
      <c r="E695" s="237">
        <v>42733</v>
      </c>
      <c r="F695" s="67" t="s">
        <v>2907</v>
      </c>
      <c r="G695" s="242" t="s">
        <v>2116</v>
      </c>
      <c r="H695" s="798" t="s">
        <v>2897</v>
      </c>
    </row>
    <row r="696" spans="1:8" ht="26.25" x14ac:dyDescent="0.25">
      <c r="A696" s="151">
        <v>90</v>
      </c>
      <c r="B696" s="235" t="s">
        <v>2908</v>
      </c>
      <c r="C696" s="273">
        <v>6770</v>
      </c>
      <c r="D696" s="273">
        <v>6770</v>
      </c>
      <c r="E696" s="237">
        <v>42733</v>
      </c>
      <c r="F696" s="242" t="s">
        <v>2116</v>
      </c>
      <c r="G696" s="242" t="s">
        <v>2116</v>
      </c>
      <c r="H696" s="798" t="s">
        <v>2897</v>
      </c>
    </row>
    <row r="697" spans="1:8" ht="26.25" x14ac:dyDescent="0.25">
      <c r="A697" s="151">
        <v>91</v>
      </c>
      <c r="B697" s="235" t="s">
        <v>2908</v>
      </c>
      <c r="C697" s="273">
        <v>6770</v>
      </c>
      <c r="D697" s="273">
        <v>6770</v>
      </c>
      <c r="E697" s="237">
        <v>42733</v>
      </c>
      <c r="F697" s="242" t="s">
        <v>2116</v>
      </c>
      <c r="G697" s="242" t="s">
        <v>2116</v>
      </c>
      <c r="H697" s="798" t="s">
        <v>2897</v>
      </c>
    </row>
    <row r="698" spans="1:8" ht="38.25" x14ac:dyDescent="0.25">
      <c r="A698" s="151">
        <v>92</v>
      </c>
      <c r="B698" s="235" t="s">
        <v>2909</v>
      </c>
      <c r="C698" s="273">
        <v>6700</v>
      </c>
      <c r="D698" s="273">
        <v>6700</v>
      </c>
      <c r="E698" s="237">
        <v>42702</v>
      </c>
      <c r="F698" s="67" t="s">
        <v>2910</v>
      </c>
      <c r="G698" s="242" t="s">
        <v>2116</v>
      </c>
      <c r="H698" s="798" t="s">
        <v>2897</v>
      </c>
    </row>
    <row r="699" spans="1:8" ht="26.25" x14ac:dyDescent="0.25">
      <c r="A699" s="151">
        <v>93</v>
      </c>
      <c r="B699" s="235" t="s">
        <v>2911</v>
      </c>
      <c r="C699" s="273">
        <v>47600</v>
      </c>
      <c r="D699" s="273">
        <v>47600</v>
      </c>
      <c r="E699" s="237">
        <v>42726</v>
      </c>
      <c r="F699" s="67" t="s">
        <v>2912</v>
      </c>
      <c r="G699" s="242" t="s">
        <v>2116</v>
      </c>
      <c r="H699" s="798" t="s">
        <v>2897</v>
      </c>
    </row>
    <row r="700" spans="1:8" ht="38.25" x14ac:dyDescent="0.25">
      <c r="A700" s="151">
        <v>94</v>
      </c>
      <c r="B700" s="235" t="s">
        <v>2913</v>
      </c>
      <c r="C700" s="273">
        <v>8299</v>
      </c>
      <c r="D700" s="273">
        <v>8299</v>
      </c>
      <c r="E700" s="237">
        <v>42726</v>
      </c>
      <c r="F700" s="67" t="s">
        <v>2914</v>
      </c>
      <c r="G700" s="242" t="s">
        <v>2116</v>
      </c>
      <c r="H700" s="798" t="s">
        <v>2897</v>
      </c>
    </row>
    <row r="701" spans="1:8" ht="26.25" x14ac:dyDescent="0.25">
      <c r="A701" s="151">
        <v>95</v>
      </c>
      <c r="B701" s="235" t="s">
        <v>2915</v>
      </c>
      <c r="C701" s="273">
        <v>5799</v>
      </c>
      <c r="D701" s="273">
        <v>5799</v>
      </c>
      <c r="E701" s="237">
        <v>42726</v>
      </c>
      <c r="F701" s="242" t="s">
        <v>2116</v>
      </c>
      <c r="G701" s="242" t="s">
        <v>2116</v>
      </c>
      <c r="H701" s="798" t="s">
        <v>2897</v>
      </c>
    </row>
    <row r="702" spans="1:8" ht="26.25" x14ac:dyDescent="0.25">
      <c r="A702" s="151">
        <v>96</v>
      </c>
      <c r="B702" s="235" t="s">
        <v>2916</v>
      </c>
      <c r="C702" s="273">
        <v>5305</v>
      </c>
      <c r="D702" s="273">
        <v>5305</v>
      </c>
      <c r="E702" s="237">
        <v>42822</v>
      </c>
      <c r="F702" s="242" t="s">
        <v>2917</v>
      </c>
      <c r="G702" s="242" t="s">
        <v>2116</v>
      </c>
      <c r="H702" s="798" t="s">
        <v>2918</v>
      </c>
    </row>
    <row r="703" spans="1:8" ht="26.25" x14ac:dyDescent="0.25">
      <c r="A703" s="151">
        <v>97</v>
      </c>
      <c r="B703" s="222" t="s">
        <v>2919</v>
      </c>
      <c r="C703" s="142">
        <v>6300</v>
      </c>
      <c r="D703" s="142">
        <v>6300</v>
      </c>
      <c r="E703" s="211">
        <v>43007</v>
      </c>
      <c r="F703" s="242" t="s">
        <v>2920</v>
      </c>
      <c r="G703" s="242" t="s">
        <v>2116</v>
      </c>
      <c r="H703" s="798" t="s">
        <v>2921</v>
      </c>
    </row>
    <row r="704" spans="1:8" ht="26.25" x14ac:dyDescent="0.25">
      <c r="A704" s="151">
        <v>98</v>
      </c>
      <c r="B704" s="222" t="s">
        <v>2922</v>
      </c>
      <c r="C704" s="142">
        <v>7140</v>
      </c>
      <c r="D704" s="142">
        <v>7140</v>
      </c>
      <c r="E704" s="211">
        <v>43007</v>
      </c>
      <c r="F704" s="242" t="s">
        <v>2923</v>
      </c>
      <c r="G704" s="242" t="s">
        <v>2116</v>
      </c>
      <c r="H704" s="798" t="s">
        <v>2921</v>
      </c>
    </row>
    <row r="705" spans="1:8" ht="26.25" x14ac:dyDescent="0.25">
      <c r="A705" s="151">
        <v>99</v>
      </c>
      <c r="B705" s="222" t="s">
        <v>2924</v>
      </c>
      <c r="C705" s="142">
        <v>5210</v>
      </c>
      <c r="D705" s="142">
        <v>5210</v>
      </c>
      <c r="E705" s="211">
        <v>43007</v>
      </c>
      <c r="F705" s="242" t="s">
        <v>2923</v>
      </c>
      <c r="G705" s="242" t="s">
        <v>2116</v>
      </c>
      <c r="H705" s="798" t="s">
        <v>2921</v>
      </c>
    </row>
    <row r="706" spans="1:8" ht="26.25" x14ac:dyDescent="0.25">
      <c r="A706" s="151">
        <v>100</v>
      </c>
      <c r="B706" s="222" t="s">
        <v>2925</v>
      </c>
      <c r="C706" s="142">
        <v>18400</v>
      </c>
      <c r="D706" s="142">
        <v>18400</v>
      </c>
      <c r="E706" s="211">
        <v>43007</v>
      </c>
      <c r="F706" s="242" t="s">
        <v>2926</v>
      </c>
      <c r="G706" s="242" t="s">
        <v>2116</v>
      </c>
      <c r="H706" s="798" t="s">
        <v>2921</v>
      </c>
    </row>
    <row r="707" spans="1:8" ht="26.25" x14ac:dyDescent="0.25">
      <c r="A707" s="151">
        <v>101</v>
      </c>
      <c r="B707" s="222" t="s">
        <v>2927</v>
      </c>
      <c r="C707" s="142">
        <v>6300</v>
      </c>
      <c r="D707" s="142">
        <v>6300</v>
      </c>
      <c r="E707" s="211">
        <v>43007</v>
      </c>
      <c r="F707" s="242" t="s">
        <v>2926</v>
      </c>
      <c r="G707" s="242" t="s">
        <v>2116</v>
      </c>
      <c r="H707" s="798" t="s">
        <v>2921</v>
      </c>
    </row>
    <row r="708" spans="1:8" ht="51.75" x14ac:dyDescent="0.25">
      <c r="A708" s="151">
        <v>102</v>
      </c>
      <c r="B708" s="222" t="s">
        <v>2928</v>
      </c>
      <c r="C708" s="142">
        <v>18400</v>
      </c>
      <c r="D708" s="142">
        <v>18400</v>
      </c>
      <c r="E708" s="211">
        <v>43031</v>
      </c>
      <c r="F708" s="346" t="s">
        <v>2929</v>
      </c>
      <c r="G708" s="242" t="s">
        <v>2116</v>
      </c>
      <c r="H708" s="798" t="s">
        <v>2921</v>
      </c>
    </row>
    <row r="709" spans="1:8" ht="51.75" x14ac:dyDescent="0.25">
      <c r="A709" s="151">
        <v>103</v>
      </c>
      <c r="B709" s="222" t="s">
        <v>2930</v>
      </c>
      <c r="C709" s="142">
        <v>11740</v>
      </c>
      <c r="D709" s="142">
        <v>11740</v>
      </c>
      <c r="E709" s="211">
        <v>43038</v>
      </c>
      <c r="F709" s="346" t="s">
        <v>2931</v>
      </c>
      <c r="G709" s="242" t="s">
        <v>2116</v>
      </c>
      <c r="H709" s="798" t="s">
        <v>2921</v>
      </c>
    </row>
    <row r="710" spans="1:8" ht="26.25" x14ac:dyDescent="0.25">
      <c r="A710" s="151">
        <v>104</v>
      </c>
      <c r="B710" s="222" t="s">
        <v>2932</v>
      </c>
      <c r="C710" s="142">
        <v>18100</v>
      </c>
      <c r="D710" s="142">
        <v>18100</v>
      </c>
      <c r="E710" s="211">
        <v>43038</v>
      </c>
      <c r="F710" s="242" t="s">
        <v>2116</v>
      </c>
      <c r="G710" s="242" t="s">
        <v>2116</v>
      </c>
      <c r="H710" s="798" t="s">
        <v>2921</v>
      </c>
    </row>
    <row r="711" spans="1:8" ht="26.25" x14ac:dyDescent="0.25">
      <c r="A711" s="151">
        <v>105</v>
      </c>
      <c r="B711" s="222" t="s">
        <v>2933</v>
      </c>
      <c r="C711" s="142">
        <v>17400</v>
      </c>
      <c r="D711" s="142">
        <v>17400</v>
      </c>
      <c r="E711" s="211">
        <v>43038</v>
      </c>
      <c r="F711" s="242" t="s">
        <v>2116</v>
      </c>
      <c r="G711" s="242" t="s">
        <v>2116</v>
      </c>
      <c r="H711" s="798" t="s">
        <v>2921</v>
      </c>
    </row>
    <row r="712" spans="1:8" ht="26.25" x14ac:dyDescent="0.25">
      <c r="A712" s="151">
        <v>106</v>
      </c>
      <c r="B712" s="222" t="s">
        <v>2934</v>
      </c>
      <c r="C712" s="142">
        <v>17940</v>
      </c>
      <c r="D712" s="142">
        <v>17940</v>
      </c>
      <c r="E712" s="211">
        <v>43038</v>
      </c>
      <c r="F712" s="242" t="s">
        <v>2116</v>
      </c>
      <c r="G712" s="242" t="s">
        <v>2116</v>
      </c>
      <c r="H712" s="798" t="s">
        <v>2921</v>
      </c>
    </row>
    <row r="713" spans="1:8" ht="26.25" x14ac:dyDescent="0.25">
      <c r="A713" s="151">
        <v>107</v>
      </c>
      <c r="B713" s="222" t="s">
        <v>2935</v>
      </c>
      <c r="C713" s="142">
        <v>7120</v>
      </c>
      <c r="D713" s="142">
        <v>7120</v>
      </c>
      <c r="E713" s="211">
        <v>43038</v>
      </c>
      <c r="F713" s="242" t="s">
        <v>2116</v>
      </c>
      <c r="G713" s="242" t="s">
        <v>2116</v>
      </c>
      <c r="H713" s="798" t="s">
        <v>2921</v>
      </c>
    </row>
    <row r="714" spans="1:8" ht="26.25" x14ac:dyDescent="0.25">
      <c r="A714" s="151">
        <v>108</v>
      </c>
      <c r="B714" s="387" t="s">
        <v>2936</v>
      </c>
      <c r="C714" s="142">
        <v>54370</v>
      </c>
      <c r="D714" s="142">
        <v>54370</v>
      </c>
      <c r="E714" s="211">
        <v>43038</v>
      </c>
      <c r="F714" s="242" t="s">
        <v>2937</v>
      </c>
      <c r="G714" s="242" t="s">
        <v>2116</v>
      </c>
      <c r="H714" s="798" t="s">
        <v>2921</v>
      </c>
    </row>
    <row r="715" spans="1:8" ht="64.5" x14ac:dyDescent="0.25">
      <c r="A715" s="151">
        <v>109</v>
      </c>
      <c r="B715" s="387" t="s">
        <v>2938</v>
      </c>
      <c r="C715" s="142">
        <v>20460</v>
      </c>
      <c r="D715" s="142">
        <v>20460</v>
      </c>
      <c r="E715" s="211">
        <v>43068</v>
      </c>
      <c r="F715" s="346" t="s">
        <v>2939</v>
      </c>
      <c r="G715" s="242" t="s">
        <v>2116</v>
      </c>
      <c r="H715" s="798" t="s">
        <v>2921</v>
      </c>
    </row>
    <row r="716" spans="1:8" ht="39" x14ac:dyDescent="0.25">
      <c r="A716" s="151">
        <v>110</v>
      </c>
      <c r="B716" s="387" t="s">
        <v>2940</v>
      </c>
      <c r="C716" s="142">
        <v>6375</v>
      </c>
      <c r="D716" s="142">
        <v>6375</v>
      </c>
      <c r="E716" s="211">
        <v>43068</v>
      </c>
      <c r="F716" s="346" t="s">
        <v>2941</v>
      </c>
      <c r="G716" s="242" t="s">
        <v>2116</v>
      </c>
      <c r="H716" s="798" t="s">
        <v>2921</v>
      </c>
    </row>
    <row r="717" spans="1:8" ht="39" x14ac:dyDescent="0.25">
      <c r="A717" s="151">
        <v>111</v>
      </c>
      <c r="B717" s="296" t="s">
        <v>2944</v>
      </c>
      <c r="C717" s="307">
        <v>95340</v>
      </c>
      <c r="D717" s="307">
        <v>95340</v>
      </c>
      <c r="E717" s="378" t="s">
        <v>2945</v>
      </c>
      <c r="F717" s="346" t="s">
        <v>2946</v>
      </c>
      <c r="G717" s="242" t="s">
        <v>2116</v>
      </c>
      <c r="H717" s="62" t="s">
        <v>2947</v>
      </c>
    </row>
    <row r="718" spans="1:8" ht="25.5" x14ac:dyDescent="0.25">
      <c r="A718" s="151">
        <v>112</v>
      </c>
      <c r="B718" s="296" t="s">
        <v>2944</v>
      </c>
      <c r="C718" s="307">
        <v>95340</v>
      </c>
      <c r="D718" s="307">
        <v>95340</v>
      </c>
      <c r="E718" s="378" t="s">
        <v>2945</v>
      </c>
      <c r="F718" s="242" t="s">
        <v>2116</v>
      </c>
      <c r="G718" s="242" t="s">
        <v>2116</v>
      </c>
      <c r="H718" s="62" t="s">
        <v>2947</v>
      </c>
    </row>
    <row r="719" spans="1:8" ht="39" x14ac:dyDescent="0.25">
      <c r="A719" s="151">
        <v>113</v>
      </c>
      <c r="B719" s="296" t="s">
        <v>2948</v>
      </c>
      <c r="C719" s="307">
        <v>48367.5</v>
      </c>
      <c r="D719" s="307">
        <v>48367.5</v>
      </c>
      <c r="E719" s="378" t="s">
        <v>2949</v>
      </c>
      <c r="F719" s="346" t="s">
        <v>2950</v>
      </c>
      <c r="G719" s="242" t="s">
        <v>2116</v>
      </c>
      <c r="H719" s="62" t="s">
        <v>2947</v>
      </c>
    </row>
    <row r="720" spans="1:8" ht="25.5" x14ac:dyDescent="0.25">
      <c r="A720" s="151">
        <v>114</v>
      </c>
      <c r="B720" s="296" t="s">
        <v>2951</v>
      </c>
      <c r="C720" s="307">
        <v>27967.5</v>
      </c>
      <c r="D720" s="307">
        <v>27967.5</v>
      </c>
      <c r="E720" s="378" t="s">
        <v>2949</v>
      </c>
      <c r="F720" s="242" t="s">
        <v>2116</v>
      </c>
      <c r="G720" s="242" t="s">
        <v>2116</v>
      </c>
      <c r="H720" s="62" t="s">
        <v>2947</v>
      </c>
    </row>
    <row r="721" spans="1:8" ht="25.5" x14ac:dyDescent="0.25">
      <c r="A721" s="151">
        <v>115</v>
      </c>
      <c r="B721" s="296" t="s">
        <v>2952</v>
      </c>
      <c r="C721" s="307">
        <v>26017.5</v>
      </c>
      <c r="D721" s="307">
        <v>26017.5</v>
      </c>
      <c r="E721" s="378" t="s">
        <v>2949</v>
      </c>
      <c r="F721" s="242" t="s">
        <v>2116</v>
      </c>
      <c r="G721" s="242" t="s">
        <v>2116</v>
      </c>
      <c r="H721" s="62" t="s">
        <v>2947</v>
      </c>
    </row>
    <row r="722" spans="1:8" ht="51.75" x14ac:dyDescent="0.25">
      <c r="A722" s="151">
        <v>116</v>
      </c>
      <c r="B722" s="296" t="s">
        <v>2953</v>
      </c>
      <c r="C722" s="307">
        <v>14990</v>
      </c>
      <c r="D722" s="307">
        <v>14990</v>
      </c>
      <c r="E722" s="378" t="s">
        <v>2945</v>
      </c>
      <c r="F722" s="346" t="s">
        <v>2954</v>
      </c>
      <c r="G722" s="242" t="s">
        <v>2116</v>
      </c>
      <c r="H722" s="62" t="s">
        <v>2947</v>
      </c>
    </row>
    <row r="723" spans="1:8" ht="25.5" x14ac:dyDescent="0.25">
      <c r="A723" s="151">
        <v>117</v>
      </c>
      <c r="B723" s="296" t="s">
        <v>2955</v>
      </c>
      <c r="C723" s="307">
        <v>15290</v>
      </c>
      <c r="D723" s="307">
        <v>15290</v>
      </c>
      <c r="E723" s="378" t="s">
        <v>2945</v>
      </c>
      <c r="F723" s="242" t="s">
        <v>2116</v>
      </c>
      <c r="G723" s="242" t="s">
        <v>2116</v>
      </c>
      <c r="H723" s="62" t="s">
        <v>2947</v>
      </c>
    </row>
    <row r="724" spans="1:8" x14ac:dyDescent="0.25">
      <c r="A724" s="16"/>
      <c r="B724" s="388" t="s">
        <v>102</v>
      </c>
      <c r="C724" s="389">
        <f>SUM(C607:C723)</f>
        <v>2052548.36</v>
      </c>
      <c r="D724" s="389">
        <f>SUM(D607:D723)</f>
        <v>1948260.26</v>
      </c>
      <c r="E724" s="247"/>
      <c r="F724" s="247"/>
      <c r="G724" s="247"/>
      <c r="H724" s="390"/>
    </row>
    <row r="725" spans="1:8" ht="28.5" customHeight="1" x14ac:dyDescent="0.25">
      <c r="A725" s="862" t="s">
        <v>5719</v>
      </c>
      <c r="B725" s="855"/>
      <c r="C725" s="855"/>
      <c r="D725" s="855"/>
      <c r="E725" s="855"/>
      <c r="F725" s="855"/>
      <c r="G725" s="855"/>
      <c r="H725" s="855"/>
    </row>
    <row r="726" spans="1:8" ht="26.25" x14ac:dyDescent="0.25">
      <c r="A726" s="391">
        <v>1</v>
      </c>
      <c r="B726" s="322" t="s">
        <v>2956</v>
      </c>
      <c r="C726" s="800">
        <v>90712</v>
      </c>
      <c r="D726" s="287">
        <v>90712</v>
      </c>
      <c r="E726" s="393">
        <v>42325</v>
      </c>
      <c r="F726" s="394"/>
      <c r="G726" s="195" t="s">
        <v>2957</v>
      </c>
      <c r="H726" s="798" t="s">
        <v>2958</v>
      </c>
    </row>
    <row r="727" spans="1:8" ht="26.25" x14ac:dyDescent="0.25">
      <c r="A727" s="391">
        <v>2</v>
      </c>
      <c r="B727" s="322" t="s">
        <v>2959</v>
      </c>
      <c r="C727" s="800">
        <v>7800</v>
      </c>
      <c r="D727" s="287">
        <v>7800</v>
      </c>
      <c r="E727" s="393">
        <v>42325</v>
      </c>
      <c r="F727" s="394"/>
      <c r="G727" s="242" t="s">
        <v>2116</v>
      </c>
      <c r="H727" s="798" t="s">
        <v>2958</v>
      </c>
    </row>
    <row r="728" spans="1:8" ht="38.25" x14ac:dyDescent="0.25">
      <c r="A728" s="391">
        <v>3</v>
      </c>
      <c r="B728" s="322" t="s">
        <v>2962</v>
      </c>
      <c r="C728" s="800">
        <v>91340</v>
      </c>
      <c r="D728" s="287">
        <v>91340</v>
      </c>
      <c r="E728" s="393">
        <v>42331</v>
      </c>
      <c r="F728" s="394"/>
      <c r="G728" s="242" t="s">
        <v>2116</v>
      </c>
      <c r="H728" s="798" t="s">
        <v>2958</v>
      </c>
    </row>
    <row r="729" spans="1:8" ht="26.25" x14ac:dyDescent="0.25">
      <c r="A729" s="391">
        <v>4</v>
      </c>
      <c r="B729" s="322" t="s">
        <v>2963</v>
      </c>
      <c r="C729" s="800">
        <v>7990</v>
      </c>
      <c r="D729" s="287">
        <v>7990</v>
      </c>
      <c r="E729" s="393">
        <v>42331</v>
      </c>
      <c r="F729" s="394"/>
      <c r="G729" s="242" t="s">
        <v>2116</v>
      </c>
      <c r="H729" s="798" t="s">
        <v>2958</v>
      </c>
    </row>
    <row r="730" spans="1:8" ht="26.25" x14ac:dyDescent="0.25">
      <c r="A730" s="391">
        <v>5</v>
      </c>
      <c r="B730" s="322" t="s">
        <v>2964</v>
      </c>
      <c r="C730" s="800">
        <v>23940</v>
      </c>
      <c r="D730" s="287">
        <v>23940</v>
      </c>
      <c r="E730" s="393">
        <v>42331</v>
      </c>
      <c r="F730" s="394"/>
      <c r="G730" s="242" t="s">
        <v>2116</v>
      </c>
      <c r="H730" s="798" t="s">
        <v>2958</v>
      </c>
    </row>
    <row r="731" spans="1:8" ht="26.25" x14ac:dyDescent="0.25">
      <c r="A731" s="391">
        <v>6</v>
      </c>
      <c r="B731" s="322" t="s">
        <v>2964</v>
      </c>
      <c r="C731" s="800">
        <v>23940</v>
      </c>
      <c r="D731" s="287">
        <v>23940</v>
      </c>
      <c r="E731" s="393">
        <v>42331</v>
      </c>
      <c r="F731" s="394"/>
      <c r="G731" s="242" t="s">
        <v>2116</v>
      </c>
      <c r="H731" s="798" t="s">
        <v>2958</v>
      </c>
    </row>
    <row r="732" spans="1:8" ht="26.25" x14ac:dyDescent="0.25">
      <c r="A732" s="391">
        <v>7</v>
      </c>
      <c r="B732" s="322" t="s">
        <v>2965</v>
      </c>
      <c r="C732" s="800">
        <v>24680</v>
      </c>
      <c r="D732" s="287">
        <v>24680</v>
      </c>
      <c r="E732" s="393">
        <v>42331</v>
      </c>
      <c r="F732" s="394"/>
      <c r="G732" s="242" t="s">
        <v>2116</v>
      </c>
      <c r="H732" s="798" t="s">
        <v>2958</v>
      </c>
    </row>
    <row r="733" spans="1:8" ht="26.25" x14ac:dyDescent="0.25">
      <c r="A733" s="391">
        <v>8</v>
      </c>
      <c r="B733" s="322" t="s">
        <v>2965</v>
      </c>
      <c r="C733" s="800">
        <v>24680</v>
      </c>
      <c r="D733" s="287">
        <v>24680</v>
      </c>
      <c r="E733" s="393">
        <v>42331</v>
      </c>
      <c r="F733" s="394"/>
      <c r="G733" s="242" t="s">
        <v>2116</v>
      </c>
      <c r="H733" s="798" t="s">
        <v>2958</v>
      </c>
    </row>
    <row r="734" spans="1:8" ht="26.25" x14ac:dyDescent="0.25">
      <c r="A734" s="391">
        <v>9</v>
      </c>
      <c r="B734" s="322" t="s">
        <v>2966</v>
      </c>
      <c r="C734" s="800">
        <v>34990</v>
      </c>
      <c r="D734" s="287">
        <v>34990</v>
      </c>
      <c r="E734" s="393">
        <v>42331</v>
      </c>
      <c r="F734" s="394"/>
      <c r="G734" s="242" t="s">
        <v>2116</v>
      </c>
      <c r="H734" s="798" t="s">
        <v>2958</v>
      </c>
    </row>
    <row r="735" spans="1:8" ht="26.25" x14ac:dyDescent="0.25">
      <c r="A735" s="391">
        <v>10</v>
      </c>
      <c r="B735" s="322" t="s">
        <v>2967</v>
      </c>
      <c r="C735" s="800">
        <v>36990</v>
      </c>
      <c r="D735" s="287">
        <v>36990</v>
      </c>
      <c r="E735" s="393">
        <v>42331</v>
      </c>
      <c r="F735" s="394"/>
      <c r="G735" s="242" t="s">
        <v>2116</v>
      </c>
      <c r="H735" s="798" t="s">
        <v>2958</v>
      </c>
    </row>
    <row r="736" spans="1:8" ht="26.25" x14ac:dyDescent="0.25">
      <c r="A736" s="391">
        <v>11</v>
      </c>
      <c r="B736" s="322" t="s">
        <v>2968</v>
      </c>
      <c r="C736" s="800">
        <v>14285</v>
      </c>
      <c r="D736" s="287">
        <v>14285</v>
      </c>
      <c r="E736" s="393">
        <v>42349</v>
      </c>
      <c r="F736" s="394"/>
      <c r="G736" s="242" t="s">
        <v>2116</v>
      </c>
      <c r="H736" s="798" t="s">
        <v>2958</v>
      </c>
    </row>
    <row r="737" spans="1:8" ht="26.25" x14ac:dyDescent="0.25">
      <c r="A737" s="391">
        <v>12</v>
      </c>
      <c r="B737" s="322" t="s">
        <v>2969</v>
      </c>
      <c r="C737" s="800">
        <v>5900</v>
      </c>
      <c r="D737" s="287">
        <v>5900</v>
      </c>
      <c r="E737" s="393">
        <v>42347</v>
      </c>
      <c r="F737" s="394"/>
      <c r="G737" s="242" t="s">
        <v>2116</v>
      </c>
      <c r="H737" s="798" t="s">
        <v>2958</v>
      </c>
    </row>
    <row r="738" spans="1:8" ht="26.25" x14ac:dyDescent="0.25">
      <c r="A738" s="391">
        <v>13</v>
      </c>
      <c r="B738" s="322" t="s">
        <v>2970</v>
      </c>
      <c r="C738" s="800">
        <v>24450</v>
      </c>
      <c r="D738" s="287">
        <v>24450</v>
      </c>
      <c r="E738" s="393">
        <v>42354</v>
      </c>
      <c r="F738" s="394"/>
      <c r="G738" s="242" t="s">
        <v>2116</v>
      </c>
      <c r="H738" s="798" t="s">
        <v>2958</v>
      </c>
    </row>
    <row r="739" spans="1:8" ht="26.25" x14ac:dyDescent="0.25">
      <c r="A739" s="391">
        <v>14</v>
      </c>
      <c r="B739" s="322" t="s">
        <v>2970</v>
      </c>
      <c r="C739" s="800">
        <v>24450</v>
      </c>
      <c r="D739" s="287">
        <v>24450</v>
      </c>
      <c r="E739" s="393">
        <v>42354</v>
      </c>
      <c r="F739" s="394"/>
      <c r="G739" s="242" t="s">
        <v>2116</v>
      </c>
      <c r="H739" s="798" t="s">
        <v>2958</v>
      </c>
    </row>
    <row r="740" spans="1:8" ht="26.25" x14ac:dyDescent="0.25">
      <c r="A740" s="391">
        <v>15</v>
      </c>
      <c r="B740" s="322" t="s">
        <v>2970</v>
      </c>
      <c r="C740" s="800">
        <v>24450</v>
      </c>
      <c r="D740" s="287">
        <v>24450</v>
      </c>
      <c r="E740" s="393">
        <v>42354</v>
      </c>
      <c r="F740" s="394"/>
      <c r="G740" s="242" t="s">
        <v>2116</v>
      </c>
      <c r="H740" s="798" t="s">
        <v>2958</v>
      </c>
    </row>
    <row r="741" spans="1:8" ht="26.25" x14ac:dyDescent="0.25">
      <c r="A741" s="391">
        <v>16</v>
      </c>
      <c r="B741" s="322" t="s">
        <v>2970</v>
      </c>
      <c r="C741" s="800">
        <v>24450</v>
      </c>
      <c r="D741" s="287">
        <v>24450</v>
      </c>
      <c r="E741" s="393">
        <v>42354</v>
      </c>
      <c r="F741" s="394"/>
      <c r="G741" s="242" t="s">
        <v>2116</v>
      </c>
      <c r="H741" s="798" t="s">
        <v>2958</v>
      </c>
    </row>
    <row r="742" spans="1:8" ht="26.25" x14ac:dyDescent="0.25">
      <c r="A742" s="391">
        <v>17</v>
      </c>
      <c r="B742" s="322" t="s">
        <v>2970</v>
      </c>
      <c r="C742" s="800">
        <v>24450</v>
      </c>
      <c r="D742" s="287">
        <v>24450</v>
      </c>
      <c r="E742" s="393">
        <v>42354</v>
      </c>
      <c r="F742" s="394"/>
      <c r="G742" s="242" t="s">
        <v>2116</v>
      </c>
      <c r="H742" s="798" t="s">
        <v>2958</v>
      </c>
    </row>
    <row r="743" spans="1:8" ht="26.25" x14ac:dyDescent="0.25">
      <c r="A743" s="391">
        <v>18</v>
      </c>
      <c r="B743" s="322" t="s">
        <v>2971</v>
      </c>
      <c r="C743" s="800">
        <v>9500</v>
      </c>
      <c r="D743" s="287">
        <v>9500</v>
      </c>
      <c r="E743" s="393">
        <v>42354</v>
      </c>
      <c r="F743" s="394"/>
      <c r="G743" s="242" t="s">
        <v>2116</v>
      </c>
      <c r="H743" s="798" t="s">
        <v>2958</v>
      </c>
    </row>
    <row r="744" spans="1:8" ht="26.25" x14ac:dyDescent="0.25">
      <c r="A744" s="391">
        <v>19</v>
      </c>
      <c r="B744" s="322" t="s">
        <v>2972</v>
      </c>
      <c r="C744" s="800">
        <v>43900</v>
      </c>
      <c r="D744" s="287">
        <v>43900</v>
      </c>
      <c r="E744" s="393">
        <v>42331</v>
      </c>
      <c r="F744" s="394"/>
      <c r="G744" s="242" t="s">
        <v>2116</v>
      </c>
      <c r="H744" s="798" t="s">
        <v>2958</v>
      </c>
    </row>
    <row r="745" spans="1:8" ht="26.25" x14ac:dyDescent="0.25">
      <c r="A745" s="391">
        <v>20</v>
      </c>
      <c r="B745" s="322" t="s">
        <v>2973</v>
      </c>
      <c r="C745" s="800">
        <v>30500</v>
      </c>
      <c r="D745" s="287">
        <v>30500</v>
      </c>
      <c r="E745" s="393">
        <v>42360</v>
      </c>
      <c r="F745" s="394"/>
      <c r="G745" s="242" t="s">
        <v>2116</v>
      </c>
      <c r="H745" s="798" t="s">
        <v>2958</v>
      </c>
    </row>
    <row r="746" spans="1:8" ht="26.25" x14ac:dyDescent="0.25">
      <c r="A746" s="391">
        <v>21</v>
      </c>
      <c r="B746" s="322" t="s">
        <v>2974</v>
      </c>
      <c r="C746" s="800">
        <v>6200</v>
      </c>
      <c r="D746" s="287">
        <v>6200</v>
      </c>
      <c r="E746" s="393">
        <v>42360</v>
      </c>
      <c r="F746" s="394"/>
      <c r="G746" s="242" t="s">
        <v>2116</v>
      </c>
      <c r="H746" s="798" t="s">
        <v>2958</v>
      </c>
    </row>
    <row r="747" spans="1:8" ht="26.25" x14ac:dyDescent="0.25">
      <c r="A747" s="391">
        <v>22</v>
      </c>
      <c r="B747" s="322" t="s">
        <v>2974</v>
      </c>
      <c r="C747" s="800">
        <v>6200</v>
      </c>
      <c r="D747" s="287">
        <v>6200</v>
      </c>
      <c r="E747" s="393">
        <v>42360</v>
      </c>
      <c r="F747" s="394"/>
      <c r="G747" s="242" t="s">
        <v>2116</v>
      </c>
      <c r="H747" s="798" t="s">
        <v>2958</v>
      </c>
    </row>
    <row r="748" spans="1:8" ht="26.25" x14ac:dyDescent="0.25">
      <c r="A748" s="391">
        <v>23</v>
      </c>
      <c r="B748" s="322" t="s">
        <v>2974</v>
      </c>
      <c r="C748" s="800">
        <v>6200</v>
      </c>
      <c r="D748" s="287">
        <v>6200</v>
      </c>
      <c r="E748" s="393">
        <v>42360</v>
      </c>
      <c r="F748" s="394"/>
      <c r="G748" s="242" t="s">
        <v>2116</v>
      </c>
      <c r="H748" s="798" t="s">
        <v>2958</v>
      </c>
    </row>
    <row r="749" spans="1:8" ht="26.25" x14ac:dyDescent="0.25">
      <c r="A749" s="391">
        <v>24</v>
      </c>
      <c r="B749" s="322" t="s">
        <v>2975</v>
      </c>
      <c r="C749" s="800">
        <v>79580</v>
      </c>
      <c r="D749" s="287">
        <v>79580</v>
      </c>
      <c r="E749" s="393">
        <v>42331</v>
      </c>
      <c r="F749" s="394"/>
      <c r="G749" s="242" t="s">
        <v>2116</v>
      </c>
      <c r="H749" s="798" t="s">
        <v>2958</v>
      </c>
    </row>
    <row r="750" spans="1:8" ht="26.25" x14ac:dyDescent="0.25">
      <c r="A750" s="391">
        <v>25</v>
      </c>
      <c r="B750" s="322" t="s">
        <v>2976</v>
      </c>
      <c r="C750" s="800">
        <v>14850</v>
      </c>
      <c r="D750" s="287">
        <v>14850</v>
      </c>
      <c r="E750" s="393">
        <v>42366</v>
      </c>
      <c r="F750" s="394"/>
      <c r="G750" s="242" t="s">
        <v>2116</v>
      </c>
      <c r="H750" s="798" t="s">
        <v>2958</v>
      </c>
    </row>
    <row r="751" spans="1:8" ht="26.25" x14ac:dyDescent="0.25">
      <c r="A751" s="391">
        <v>26</v>
      </c>
      <c r="B751" s="322" t="s">
        <v>2977</v>
      </c>
      <c r="C751" s="800">
        <v>19200</v>
      </c>
      <c r="D751" s="287">
        <v>19200</v>
      </c>
      <c r="E751" s="393">
        <v>42354</v>
      </c>
      <c r="F751" s="394"/>
      <c r="G751" s="242" t="s">
        <v>2116</v>
      </c>
      <c r="H751" s="798" t="s">
        <v>2958</v>
      </c>
    </row>
    <row r="752" spans="1:8" ht="26.25" x14ac:dyDescent="0.25">
      <c r="A752" s="391">
        <v>27</v>
      </c>
      <c r="B752" s="322" t="s">
        <v>2978</v>
      </c>
      <c r="C752" s="800">
        <v>16700</v>
      </c>
      <c r="D752" s="287">
        <v>16700</v>
      </c>
      <c r="E752" s="393">
        <v>42354</v>
      </c>
      <c r="F752" s="394"/>
      <c r="G752" s="242" t="s">
        <v>2116</v>
      </c>
      <c r="H752" s="798" t="s">
        <v>2958</v>
      </c>
    </row>
    <row r="753" spans="1:8" ht="26.25" x14ac:dyDescent="0.25">
      <c r="A753" s="391">
        <v>28</v>
      </c>
      <c r="B753" s="322" t="s">
        <v>2979</v>
      </c>
      <c r="C753" s="800">
        <v>6100</v>
      </c>
      <c r="D753" s="287">
        <v>6100</v>
      </c>
      <c r="E753" s="393">
        <v>42331</v>
      </c>
      <c r="F753" s="394"/>
      <c r="G753" s="242" t="s">
        <v>2116</v>
      </c>
      <c r="H753" s="798" t="s">
        <v>2958</v>
      </c>
    </row>
    <row r="754" spans="1:8" ht="26.25" x14ac:dyDescent="0.25">
      <c r="A754" s="391">
        <v>29</v>
      </c>
      <c r="B754" s="322" t="s">
        <v>2979</v>
      </c>
      <c r="C754" s="800">
        <v>6100</v>
      </c>
      <c r="D754" s="287">
        <v>6100</v>
      </c>
      <c r="E754" s="393">
        <v>42331</v>
      </c>
      <c r="F754" s="394"/>
      <c r="G754" s="242" t="s">
        <v>2116</v>
      </c>
      <c r="H754" s="798" t="s">
        <v>2958</v>
      </c>
    </row>
    <row r="755" spans="1:8" ht="26.25" x14ac:dyDescent="0.25">
      <c r="A755" s="391">
        <v>30</v>
      </c>
      <c r="B755" s="322" t="s">
        <v>2979</v>
      </c>
      <c r="C755" s="800">
        <v>6100</v>
      </c>
      <c r="D755" s="287">
        <v>6100</v>
      </c>
      <c r="E755" s="393">
        <v>42331</v>
      </c>
      <c r="F755" s="394"/>
      <c r="G755" s="242" t="s">
        <v>2116</v>
      </c>
      <c r="H755" s="798" t="s">
        <v>2958</v>
      </c>
    </row>
    <row r="756" spans="1:8" ht="26.25" x14ac:dyDescent="0.25">
      <c r="A756" s="391">
        <v>31</v>
      </c>
      <c r="B756" s="322" t="s">
        <v>2979</v>
      </c>
      <c r="C756" s="800">
        <v>6100</v>
      </c>
      <c r="D756" s="287">
        <v>6100</v>
      </c>
      <c r="E756" s="393">
        <v>42331</v>
      </c>
      <c r="F756" s="394"/>
      <c r="G756" s="242" t="s">
        <v>2116</v>
      </c>
      <c r="H756" s="798" t="s">
        <v>2958</v>
      </c>
    </row>
    <row r="757" spans="1:8" ht="26.25" x14ac:dyDescent="0.25">
      <c r="A757" s="391">
        <v>32</v>
      </c>
      <c r="B757" s="322" t="s">
        <v>2979</v>
      </c>
      <c r="C757" s="800">
        <v>6100</v>
      </c>
      <c r="D757" s="287">
        <v>6100</v>
      </c>
      <c r="E757" s="393">
        <v>42331</v>
      </c>
      <c r="F757" s="394"/>
      <c r="G757" s="242" t="s">
        <v>2116</v>
      </c>
      <c r="H757" s="798" t="s">
        <v>2958</v>
      </c>
    </row>
    <row r="758" spans="1:8" ht="26.25" x14ac:dyDescent="0.25">
      <c r="A758" s="391">
        <v>33</v>
      </c>
      <c r="B758" s="322" t="s">
        <v>2979</v>
      </c>
      <c r="C758" s="800">
        <v>6100</v>
      </c>
      <c r="D758" s="287">
        <v>6100</v>
      </c>
      <c r="E758" s="393">
        <v>42331</v>
      </c>
      <c r="F758" s="394"/>
      <c r="G758" s="242" t="s">
        <v>2116</v>
      </c>
      <c r="H758" s="798" t="s">
        <v>2958</v>
      </c>
    </row>
    <row r="759" spans="1:8" ht="26.25" x14ac:dyDescent="0.25">
      <c r="A759" s="391">
        <v>34</v>
      </c>
      <c r="B759" s="322" t="s">
        <v>2979</v>
      </c>
      <c r="C759" s="800">
        <v>6100</v>
      </c>
      <c r="D759" s="287">
        <v>6100</v>
      </c>
      <c r="E759" s="393">
        <v>42331</v>
      </c>
      <c r="F759" s="394"/>
      <c r="G759" s="242" t="s">
        <v>2116</v>
      </c>
      <c r="H759" s="798" t="s">
        <v>2958</v>
      </c>
    </row>
    <row r="760" spans="1:8" ht="26.25" x14ac:dyDescent="0.25">
      <c r="A760" s="391">
        <v>35</v>
      </c>
      <c r="B760" s="322" t="s">
        <v>2979</v>
      </c>
      <c r="C760" s="800">
        <v>6100</v>
      </c>
      <c r="D760" s="287">
        <v>6100</v>
      </c>
      <c r="E760" s="393">
        <v>42331</v>
      </c>
      <c r="F760" s="394"/>
      <c r="G760" s="242" t="s">
        <v>2116</v>
      </c>
      <c r="H760" s="798" t="s">
        <v>2958</v>
      </c>
    </row>
    <row r="761" spans="1:8" ht="26.25" x14ac:dyDescent="0.25">
      <c r="A761" s="391">
        <v>36</v>
      </c>
      <c r="B761" s="322" t="s">
        <v>2979</v>
      </c>
      <c r="C761" s="800">
        <v>6100</v>
      </c>
      <c r="D761" s="287">
        <v>6100</v>
      </c>
      <c r="E761" s="393">
        <v>42331</v>
      </c>
      <c r="F761" s="394"/>
      <c r="G761" s="242" t="s">
        <v>2116</v>
      </c>
      <c r="H761" s="798" t="s">
        <v>2958</v>
      </c>
    </row>
    <row r="762" spans="1:8" ht="26.25" x14ac:dyDescent="0.25">
      <c r="A762" s="391">
        <v>37</v>
      </c>
      <c r="B762" s="322" t="s">
        <v>2979</v>
      </c>
      <c r="C762" s="800">
        <v>6100</v>
      </c>
      <c r="D762" s="287">
        <v>6100</v>
      </c>
      <c r="E762" s="393">
        <v>42331</v>
      </c>
      <c r="F762" s="394"/>
      <c r="G762" s="242" t="s">
        <v>2116</v>
      </c>
      <c r="H762" s="798" t="s">
        <v>2958</v>
      </c>
    </row>
    <row r="763" spans="1:8" ht="26.25" x14ac:dyDescent="0.25">
      <c r="A763" s="391">
        <v>38</v>
      </c>
      <c r="B763" s="322" t="s">
        <v>2980</v>
      </c>
      <c r="C763" s="800">
        <v>44500</v>
      </c>
      <c r="D763" s="287">
        <v>44500</v>
      </c>
      <c r="E763" s="393">
        <v>42333</v>
      </c>
      <c r="F763" s="394"/>
      <c r="G763" s="242" t="s">
        <v>2116</v>
      </c>
      <c r="H763" s="798" t="s">
        <v>2958</v>
      </c>
    </row>
    <row r="764" spans="1:8" ht="26.25" x14ac:dyDescent="0.25">
      <c r="A764" s="391">
        <v>39</v>
      </c>
      <c r="B764" s="322" t="s">
        <v>2981</v>
      </c>
      <c r="C764" s="800">
        <v>5665</v>
      </c>
      <c r="D764" s="287">
        <v>5665</v>
      </c>
      <c r="E764" s="393">
        <v>42338</v>
      </c>
      <c r="F764" s="394"/>
      <c r="G764" s="242" t="s">
        <v>2116</v>
      </c>
      <c r="H764" s="798" t="s">
        <v>2958</v>
      </c>
    </row>
    <row r="765" spans="1:8" ht="26.25" x14ac:dyDescent="0.25">
      <c r="A765" s="391">
        <v>40</v>
      </c>
      <c r="B765" s="322" t="s">
        <v>2981</v>
      </c>
      <c r="C765" s="800">
        <v>5665</v>
      </c>
      <c r="D765" s="287">
        <v>5665</v>
      </c>
      <c r="E765" s="393">
        <v>42338</v>
      </c>
      <c r="F765" s="394"/>
      <c r="G765" s="242" t="s">
        <v>2116</v>
      </c>
      <c r="H765" s="798" t="s">
        <v>2958</v>
      </c>
    </row>
    <row r="766" spans="1:8" ht="26.25" x14ac:dyDescent="0.25">
      <c r="A766" s="391">
        <v>41</v>
      </c>
      <c r="B766" s="322" t="s">
        <v>2981</v>
      </c>
      <c r="C766" s="800">
        <v>5665</v>
      </c>
      <c r="D766" s="287">
        <v>5665</v>
      </c>
      <c r="E766" s="393">
        <v>42338</v>
      </c>
      <c r="F766" s="394"/>
      <c r="G766" s="242" t="s">
        <v>2116</v>
      </c>
      <c r="H766" s="798" t="s">
        <v>2958</v>
      </c>
    </row>
    <row r="767" spans="1:8" ht="26.25" x14ac:dyDescent="0.25">
      <c r="A767" s="391">
        <v>42</v>
      </c>
      <c r="B767" s="322" t="s">
        <v>2981</v>
      </c>
      <c r="C767" s="800">
        <v>5665</v>
      </c>
      <c r="D767" s="287">
        <v>5665</v>
      </c>
      <c r="E767" s="393">
        <v>42338</v>
      </c>
      <c r="F767" s="394"/>
      <c r="G767" s="242" t="s">
        <v>2116</v>
      </c>
      <c r="H767" s="798" t="s">
        <v>2958</v>
      </c>
    </row>
    <row r="768" spans="1:8" ht="26.25" x14ac:dyDescent="0.25">
      <c r="A768" s="391">
        <v>43</v>
      </c>
      <c r="B768" s="322" t="s">
        <v>2981</v>
      </c>
      <c r="C768" s="800">
        <v>5665</v>
      </c>
      <c r="D768" s="287">
        <v>5665</v>
      </c>
      <c r="E768" s="393">
        <v>42338</v>
      </c>
      <c r="F768" s="394"/>
      <c r="G768" s="242" t="s">
        <v>2116</v>
      </c>
      <c r="H768" s="798" t="s">
        <v>2958</v>
      </c>
    </row>
    <row r="769" spans="1:8" ht="26.25" x14ac:dyDescent="0.25">
      <c r="A769" s="391">
        <v>44</v>
      </c>
      <c r="B769" s="322" t="s">
        <v>2981</v>
      </c>
      <c r="C769" s="800">
        <v>5665</v>
      </c>
      <c r="D769" s="287">
        <v>5665</v>
      </c>
      <c r="E769" s="393">
        <v>42338</v>
      </c>
      <c r="F769" s="394"/>
      <c r="G769" s="242" t="s">
        <v>2116</v>
      </c>
      <c r="H769" s="798" t="s">
        <v>2958</v>
      </c>
    </row>
    <row r="770" spans="1:8" ht="26.25" x14ac:dyDescent="0.25">
      <c r="A770" s="391">
        <v>45</v>
      </c>
      <c r="B770" s="322" t="s">
        <v>2981</v>
      </c>
      <c r="C770" s="800">
        <v>5665</v>
      </c>
      <c r="D770" s="287">
        <v>5665</v>
      </c>
      <c r="E770" s="393">
        <v>42338</v>
      </c>
      <c r="F770" s="394"/>
      <c r="G770" s="242" t="s">
        <v>2116</v>
      </c>
      <c r="H770" s="798" t="s">
        <v>2958</v>
      </c>
    </row>
    <row r="771" spans="1:8" ht="26.25" x14ac:dyDescent="0.25">
      <c r="A771" s="391">
        <v>46</v>
      </c>
      <c r="B771" s="322" t="s">
        <v>2981</v>
      </c>
      <c r="C771" s="800">
        <v>5665</v>
      </c>
      <c r="D771" s="287">
        <v>5665</v>
      </c>
      <c r="E771" s="393">
        <v>42338</v>
      </c>
      <c r="F771" s="394"/>
      <c r="G771" s="242" t="s">
        <v>2116</v>
      </c>
      <c r="H771" s="798" t="s">
        <v>2958</v>
      </c>
    </row>
    <row r="772" spans="1:8" ht="26.25" x14ac:dyDescent="0.25">
      <c r="A772" s="391">
        <v>47</v>
      </c>
      <c r="B772" s="322" t="s">
        <v>2981</v>
      </c>
      <c r="C772" s="800">
        <v>5665</v>
      </c>
      <c r="D772" s="287">
        <v>5665</v>
      </c>
      <c r="E772" s="393">
        <v>42338</v>
      </c>
      <c r="F772" s="394"/>
      <c r="G772" s="242" t="s">
        <v>2116</v>
      </c>
      <c r="H772" s="798" t="s">
        <v>2958</v>
      </c>
    </row>
    <row r="773" spans="1:8" ht="26.25" x14ac:dyDescent="0.25">
      <c r="A773" s="391">
        <v>48</v>
      </c>
      <c r="B773" s="322" t="s">
        <v>2981</v>
      </c>
      <c r="C773" s="800">
        <v>5665</v>
      </c>
      <c r="D773" s="287">
        <v>5665</v>
      </c>
      <c r="E773" s="393">
        <v>42338</v>
      </c>
      <c r="F773" s="394"/>
      <c r="G773" s="242" t="s">
        <v>2116</v>
      </c>
      <c r="H773" s="798" t="s">
        <v>2958</v>
      </c>
    </row>
    <row r="774" spans="1:8" ht="26.25" x14ac:dyDescent="0.25">
      <c r="A774" s="391">
        <v>49</v>
      </c>
      <c r="B774" s="322" t="s">
        <v>2981</v>
      </c>
      <c r="C774" s="800">
        <v>5665</v>
      </c>
      <c r="D774" s="287">
        <v>5665</v>
      </c>
      <c r="E774" s="393">
        <v>42338</v>
      </c>
      <c r="F774" s="394"/>
      <c r="G774" s="242" t="s">
        <v>2116</v>
      </c>
      <c r="H774" s="798" t="s">
        <v>2958</v>
      </c>
    </row>
    <row r="775" spans="1:8" ht="26.25" x14ac:dyDescent="0.25">
      <c r="A775" s="391">
        <v>50</v>
      </c>
      <c r="B775" s="322" t="s">
        <v>2981</v>
      </c>
      <c r="C775" s="800">
        <v>5665</v>
      </c>
      <c r="D775" s="287">
        <v>5665</v>
      </c>
      <c r="E775" s="393">
        <v>42338</v>
      </c>
      <c r="F775" s="394"/>
      <c r="G775" s="242" t="s">
        <v>2116</v>
      </c>
      <c r="H775" s="798" t="s">
        <v>2958</v>
      </c>
    </row>
    <row r="776" spans="1:8" ht="26.25" x14ac:dyDescent="0.25">
      <c r="A776" s="391">
        <v>51</v>
      </c>
      <c r="B776" s="322" t="s">
        <v>2981</v>
      </c>
      <c r="C776" s="800">
        <v>5665</v>
      </c>
      <c r="D776" s="287">
        <v>5665</v>
      </c>
      <c r="E776" s="393">
        <v>42338</v>
      </c>
      <c r="F776" s="394"/>
      <c r="G776" s="242" t="s">
        <v>2116</v>
      </c>
      <c r="H776" s="798" t="s">
        <v>2958</v>
      </c>
    </row>
    <row r="777" spans="1:8" ht="26.25" x14ac:dyDescent="0.25">
      <c r="A777" s="391">
        <v>52</v>
      </c>
      <c r="B777" s="322" t="s">
        <v>2981</v>
      </c>
      <c r="C777" s="800">
        <v>5665</v>
      </c>
      <c r="D777" s="287">
        <v>5665</v>
      </c>
      <c r="E777" s="393">
        <v>42338</v>
      </c>
      <c r="F777" s="394"/>
      <c r="G777" s="242" t="s">
        <v>2116</v>
      </c>
      <c r="H777" s="798" t="s">
        <v>2958</v>
      </c>
    </row>
    <row r="778" spans="1:8" ht="26.25" x14ac:dyDescent="0.25">
      <c r="A778" s="391">
        <v>53</v>
      </c>
      <c r="B778" s="322" t="s">
        <v>2981</v>
      </c>
      <c r="C778" s="800">
        <v>5665</v>
      </c>
      <c r="D778" s="287">
        <v>5665</v>
      </c>
      <c r="E778" s="393">
        <v>42338</v>
      </c>
      <c r="F778" s="394"/>
      <c r="G778" s="242" t="s">
        <v>2116</v>
      </c>
      <c r="H778" s="798" t="s">
        <v>2958</v>
      </c>
    </row>
    <row r="779" spans="1:8" ht="26.25" x14ac:dyDescent="0.25">
      <c r="A779" s="391">
        <v>54</v>
      </c>
      <c r="B779" s="322" t="s">
        <v>2982</v>
      </c>
      <c r="C779" s="800">
        <v>7690</v>
      </c>
      <c r="D779" s="287">
        <v>7690</v>
      </c>
      <c r="E779" s="393">
        <v>42338</v>
      </c>
      <c r="F779" s="394"/>
      <c r="G779" s="242" t="s">
        <v>2116</v>
      </c>
      <c r="H779" s="798" t="s">
        <v>2958</v>
      </c>
    </row>
    <row r="780" spans="1:8" ht="26.25" x14ac:dyDescent="0.25">
      <c r="A780" s="391">
        <v>55</v>
      </c>
      <c r="B780" s="322" t="s">
        <v>2982</v>
      </c>
      <c r="C780" s="800">
        <v>7690</v>
      </c>
      <c r="D780" s="287">
        <v>7690</v>
      </c>
      <c r="E780" s="393">
        <v>42338</v>
      </c>
      <c r="F780" s="394"/>
      <c r="G780" s="242" t="s">
        <v>2116</v>
      </c>
      <c r="H780" s="798" t="s">
        <v>2958</v>
      </c>
    </row>
    <row r="781" spans="1:8" ht="26.25" x14ac:dyDescent="0.25">
      <c r="A781" s="391">
        <v>56</v>
      </c>
      <c r="B781" s="322" t="s">
        <v>2982</v>
      </c>
      <c r="C781" s="800">
        <v>7690</v>
      </c>
      <c r="D781" s="287">
        <v>7690</v>
      </c>
      <c r="E781" s="393">
        <v>42338</v>
      </c>
      <c r="F781" s="394"/>
      <c r="G781" s="242" t="s">
        <v>2116</v>
      </c>
      <c r="H781" s="798" t="s">
        <v>2958</v>
      </c>
    </row>
    <row r="782" spans="1:8" ht="26.25" x14ac:dyDescent="0.25">
      <c r="A782" s="391">
        <v>57</v>
      </c>
      <c r="B782" s="322" t="s">
        <v>2982</v>
      </c>
      <c r="C782" s="800">
        <v>7690</v>
      </c>
      <c r="D782" s="287">
        <v>7690</v>
      </c>
      <c r="E782" s="393">
        <v>42338</v>
      </c>
      <c r="F782" s="394"/>
      <c r="G782" s="242" t="s">
        <v>2116</v>
      </c>
      <c r="H782" s="798" t="s">
        <v>2958</v>
      </c>
    </row>
    <row r="783" spans="1:8" ht="26.25" x14ac:dyDescent="0.25">
      <c r="A783" s="391">
        <v>58</v>
      </c>
      <c r="B783" s="322" t="s">
        <v>2982</v>
      </c>
      <c r="C783" s="800">
        <v>7690</v>
      </c>
      <c r="D783" s="287">
        <v>7690</v>
      </c>
      <c r="E783" s="393">
        <v>42338</v>
      </c>
      <c r="F783" s="394"/>
      <c r="G783" s="242" t="s">
        <v>2116</v>
      </c>
      <c r="H783" s="798" t="s">
        <v>2958</v>
      </c>
    </row>
    <row r="784" spans="1:8" ht="26.25" x14ac:dyDescent="0.25">
      <c r="A784" s="391">
        <v>59</v>
      </c>
      <c r="B784" s="322" t="s">
        <v>2982</v>
      </c>
      <c r="C784" s="800">
        <v>7690</v>
      </c>
      <c r="D784" s="287">
        <v>7690</v>
      </c>
      <c r="E784" s="393">
        <v>42338</v>
      </c>
      <c r="F784" s="394"/>
      <c r="G784" s="242" t="s">
        <v>2116</v>
      </c>
      <c r="H784" s="798" t="s">
        <v>2958</v>
      </c>
    </row>
    <row r="785" spans="1:8" ht="26.25" x14ac:dyDescent="0.25">
      <c r="A785" s="391">
        <v>60</v>
      </c>
      <c r="B785" s="322" t="s">
        <v>2982</v>
      </c>
      <c r="C785" s="800">
        <v>7690</v>
      </c>
      <c r="D785" s="287">
        <v>7690</v>
      </c>
      <c r="E785" s="393">
        <v>42338</v>
      </c>
      <c r="F785" s="394"/>
      <c r="G785" s="242" t="s">
        <v>2116</v>
      </c>
      <c r="H785" s="798" t="s">
        <v>2958</v>
      </c>
    </row>
    <row r="786" spans="1:8" ht="26.25" x14ac:dyDescent="0.25">
      <c r="A786" s="391">
        <v>61</v>
      </c>
      <c r="B786" s="322" t="s">
        <v>2982</v>
      </c>
      <c r="C786" s="800">
        <v>7690</v>
      </c>
      <c r="D786" s="287">
        <v>7690</v>
      </c>
      <c r="E786" s="393">
        <v>42338</v>
      </c>
      <c r="F786" s="394"/>
      <c r="G786" s="242" t="s">
        <v>2116</v>
      </c>
      <c r="H786" s="798" t="s">
        <v>2958</v>
      </c>
    </row>
    <row r="787" spans="1:8" ht="26.25" x14ac:dyDescent="0.25">
      <c r="A787" s="391">
        <v>62</v>
      </c>
      <c r="B787" s="322" t="s">
        <v>2983</v>
      </c>
      <c r="C787" s="800">
        <v>14900</v>
      </c>
      <c r="D787" s="287">
        <v>14900</v>
      </c>
      <c r="E787" s="393">
        <v>42338</v>
      </c>
      <c r="F787" s="394"/>
      <c r="G787" s="242" t="s">
        <v>2116</v>
      </c>
      <c r="H787" s="798" t="s">
        <v>2958</v>
      </c>
    </row>
    <row r="788" spans="1:8" ht="26.25" x14ac:dyDescent="0.25">
      <c r="A788" s="391">
        <v>63</v>
      </c>
      <c r="B788" s="322" t="s">
        <v>2984</v>
      </c>
      <c r="C788" s="800">
        <v>13990</v>
      </c>
      <c r="D788" s="287">
        <v>13990</v>
      </c>
      <c r="E788" s="393">
        <v>42331</v>
      </c>
      <c r="F788" s="394"/>
      <c r="G788" s="242" t="s">
        <v>2116</v>
      </c>
      <c r="H788" s="798" t="s">
        <v>2958</v>
      </c>
    </row>
    <row r="789" spans="1:8" ht="26.25" x14ac:dyDescent="0.25">
      <c r="A789" s="391">
        <v>64</v>
      </c>
      <c r="B789" s="322" t="s">
        <v>2985</v>
      </c>
      <c r="C789" s="800">
        <v>11990</v>
      </c>
      <c r="D789" s="287">
        <v>11990</v>
      </c>
      <c r="E789" s="393">
        <v>42331</v>
      </c>
      <c r="F789" s="394"/>
      <c r="G789" s="242" t="s">
        <v>2116</v>
      </c>
      <c r="H789" s="798" t="s">
        <v>2958</v>
      </c>
    </row>
    <row r="790" spans="1:8" ht="38.25" x14ac:dyDescent="0.25">
      <c r="A790" s="391">
        <v>65</v>
      </c>
      <c r="B790" s="322" t="s">
        <v>2986</v>
      </c>
      <c r="C790" s="800">
        <v>5050</v>
      </c>
      <c r="D790" s="287">
        <v>5050</v>
      </c>
      <c r="E790" s="393">
        <v>42349</v>
      </c>
      <c r="F790" s="394"/>
      <c r="G790" s="242" t="s">
        <v>2116</v>
      </c>
      <c r="H790" s="798" t="s">
        <v>2958</v>
      </c>
    </row>
    <row r="791" spans="1:8" ht="38.25" x14ac:dyDescent="0.25">
      <c r="A791" s="391">
        <v>66</v>
      </c>
      <c r="B791" s="322" t="s">
        <v>2986</v>
      </c>
      <c r="C791" s="800">
        <v>5050</v>
      </c>
      <c r="D791" s="287">
        <v>5050</v>
      </c>
      <c r="E791" s="393">
        <v>42349</v>
      </c>
      <c r="F791" s="394"/>
      <c r="G791" s="242" t="s">
        <v>2116</v>
      </c>
      <c r="H791" s="798" t="s">
        <v>2958</v>
      </c>
    </row>
    <row r="792" spans="1:8" ht="38.25" x14ac:dyDescent="0.25">
      <c r="A792" s="391">
        <v>67</v>
      </c>
      <c r="B792" s="322" t="s">
        <v>2986</v>
      </c>
      <c r="C792" s="800">
        <v>5050</v>
      </c>
      <c r="D792" s="287">
        <v>5050</v>
      </c>
      <c r="E792" s="393">
        <v>42349</v>
      </c>
      <c r="F792" s="394"/>
      <c r="G792" s="242" t="s">
        <v>2116</v>
      </c>
      <c r="H792" s="798" t="s">
        <v>2958</v>
      </c>
    </row>
    <row r="793" spans="1:8" ht="38.25" x14ac:dyDescent="0.25">
      <c r="A793" s="391">
        <v>68</v>
      </c>
      <c r="B793" s="322" t="s">
        <v>2986</v>
      </c>
      <c r="C793" s="800">
        <v>5050</v>
      </c>
      <c r="D793" s="287">
        <v>5050</v>
      </c>
      <c r="E793" s="393">
        <v>42349</v>
      </c>
      <c r="F793" s="394"/>
      <c r="G793" s="242" t="s">
        <v>2116</v>
      </c>
      <c r="H793" s="798" t="s">
        <v>2958</v>
      </c>
    </row>
    <row r="794" spans="1:8" ht="26.25" x14ac:dyDescent="0.25">
      <c r="A794" s="391">
        <v>69</v>
      </c>
      <c r="B794" s="322" t="s">
        <v>2987</v>
      </c>
      <c r="C794" s="800">
        <v>15300</v>
      </c>
      <c r="D794" s="287">
        <v>15300</v>
      </c>
      <c r="E794" s="393">
        <v>42352</v>
      </c>
      <c r="F794" s="394"/>
      <c r="G794" s="242" t="s">
        <v>2116</v>
      </c>
      <c r="H794" s="798" t="s">
        <v>2958</v>
      </c>
    </row>
    <row r="795" spans="1:8" ht="26.25" x14ac:dyDescent="0.25">
      <c r="A795" s="391">
        <v>70</v>
      </c>
      <c r="B795" s="322" t="s">
        <v>2988</v>
      </c>
      <c r="C795" s="800">
        <v>5266</v>
      </c>
      <c r="D795" s="287">
        <v>5266</v>
      </c>
      <c r="E795" s="393">
        <v>42352</v>
      </c>
      <c r="F795" s="394"/>
      <c r="G795" s="242" t="s">
        <v>2116</v>
      </c>
      <c r="H795" s="798" t="s">
        <v>2958</v>
      </c>
    </row>
    <row r="796" spans="1:8" ht="26.25" x14ac:dyDescent="0.25">
      <c r="A796" s="391">
        <v>71</v>
      </c>
      <c r="B796" s="322" t="s">
        <v>2989</v>
      </c>
      <c r="C796" s="800">
        <v>5827</v>
      </c>
      <c r="D796" s="287">
        <v>5827</v>
      </c>
      <c r="E796" s="393">
        <v>42352</v>
      </c>
      <c r="F796" s="394"/>
      <c r="G796" s="242" t="s">
        <v>2116</v>
      </c>
      <c r="H796" s="798" t="s">
        <v>2958</v>
      </c>
    </row>
    <row r="797" spans="1:8" ht="26.25" x14ac:dyDescent="0.25">
      <c r="A797" s="391">
        <v>72</v>
      </c>
      <c r="B797" s="322" t="s">
        <v>2990</v>
      </c>
      <c r="C797" s="800">
        <v>12151</v>
      </c>
      <c r="D797" s="287">
        <v>12151</v>
      </c>
      <c r="E797" s="393">
        <v>42352</v>
      </c>
      <c r="F797" s="394"/>
      <c r="G797" s="242" t="s">
        <v>2116</v>
      </c>
      <c r="H797" s="798" t="s">
        <v>2958</v>
      </c>
    </row>
    <row r="798" spans="1:8" ht="26.25" x14ac:dyDescent="0.25">
      <c r="A798" s="391">
        <v>73</v>
      </c>
      <c r="B798" s="322" t="s">
        <v>2991</v>
      </c>
      <c r="C798" s="800">
        <v>65810</v>
      </c>
      <c r="D798" s="287">
        <v>65810</v>
      </c>
      <c r="E798" s="393">
        <v>42349</v>
      </c>
      <c r="F798" s="394"/>
      <c r="G798" s="242" t="s">
        <v>2116</v>
      </c>
      <c r="H798" s="798" t="s">
        <v>2958</v>
      </c>
    </row>
    <row r="799" spans="1:8" ht="26.25" x14ac:dyDescent="0.25">
      <c r="A799" s="391">
        <v>74</v>
      </c>
      <c r="B799" s="322" t="s">
        <v>2992</v>
      </c>
      <c r="C799" s="800">
        <v>31188</v>
      </c>
      <c r="D799" s="287">
        <v>31188</v>
      </c>
      <c r="E799" s="393">
        <v>42331</v>
      </c>
      <c r="F799" s="394"/>
      <c r="G799" s="242" t="s">
        <v>2116</v>
      </c>
      <c r="H799" s="798" t="s">
        <v>2958</v>
      </c>
    </row>
    <row r="800" spans="1:8" ht="26.25" x14ac:dyDescent="0.25">
      <c r="A800" s="391">
        <v>75</v>
      </c>
      <c r="B800" s="322" t="s">
        <v>2993</v>
      </c>
      <c r="C800" s="800">
        <v>5300</v>
      </c>
      <c r="D800" s="287">
        <v>5300</v>
      </c>
      <c r="E800" s="393">
        <v>42354</v>
      </c>
      <c r="F800" s="394"/>
      <c r="G800" s="242" t="s">
        <v>2116</v>
      </c>
      <c r="H800" s="798" t="s">
        <v>2958</v>
      </c>
    </row>
    <row r="801" spans="1:8" ht="26.25" x14ac:dyDescent="0.25">
      <c r="A801" s="391">
        <v>76</v>
      </c>
      <c r="B801" s="322" t="s">
        <v>2994</v>
      </c>
      <c r="C801" s="800">
        <v>5250</v>
      </c>
      <c r="D801" s="287">
        <v>5250</v>
      </c>
      <c r="E801" s="393">
        <v>42354</v>
      </c>
      <c r="F801" s="394"/>
      <c r="G801" s="242" t="s">
        <v>2116</v>
      </c>
      <c r="H801" s="798" t="s">
        <v>2958</v>
      </c>
    </row>
    <row r="802" spans="1:8" ht="26.25" x14ac:dyDescent="0.25">
      <c r="A802" s="391">
        <v>77</v>
      </c>
      <c r="B802" s="322" t="s">
        <v>2995</v>
      </c>
      <c r="C802" s="800">
        <v>13000</v>
      </c>
      <c r="D802" s="287">
        <v>13000</v>
      </c>
      <c r="E802" s="393">
        <v>42338</v>
      </c>
      <c r="F802" s="394"/>
      <c r="G802" s="242" t="s">
        <v>2116</v>
      </c>
      <c r="H802" s="798" t="s">
        <v>2958</v>
      </c>
    </row>
    <row r="803" spans="1:8" ht="26.25" x14ac:dyDescent="0.25">
      <c r="A803" s="391">
        <v>78</v>
      </c>
      <c r="B803" s="322" t="s">
        <v>2995</v>
      </c>
      <c r="C803" s="800">
        <v>13000</v>
      </c>
      <c r="D803" s="287">
        <v>13000</v>
      </c>
      <c r="E803" s="393">
        <v>42338</v>
      </c>
      <c r="F803" s="394"/>
      <c r="G803" s="242" t="s">
        <v>2116</v>
      </c>
      <c r="H803" s="798" t="s">
        <v>2958</v>
      </c>
    </row>
    <row r="804" spans="1:8" ht="26.25" x14ac:dyDescent="0.25">
      <c r="A804" s="391">
        <v>79</v>
      </c>
      <c r="B804" s="322" t="s">
        <v>2995</v>
      </c>
      <c r="C804" s="800">
        <v>13000</v>
      </c>
      <c r="D804" s="287">
        <v>13000</v>
      </c>
      <c r="E804" s="393">
        <v>42338</v>
      </c>
      <c r="F804" s="394"/>
      <c r="G804" s="242" t="s">
        <v>2116</v>
      </c>
      <c r="H804" s="798" t="s">
        <v>2958</v>
      </c>
    </row>
    <row r="805" spans="1:8" ht="26.25" x14ac:dyDescent="0.25">
      <c r="A805" s="391">
        <v>80</v>
      </c>
      <c r="B805" s="322" t="s">
        <v>2996</v>
      </c>
      <c r="C805" s="800">
        <v>40020</v>
      </c>
      <c r="D805" s="287">
        <v>40020</v>
      </c>
      <c r="E805" s="393">
        <v>42331</v>
      </c>
      <c r="F805" s="394"/>
      <c r="G805" s="242" t="s">
        <v>2116</v>
      </c>
      <c r="H805" s="798" t="s">
        <v>2958</v>
      </c>
    </row>
    <row r="806" spans="1:8" ht="26.25" x14ac:dyDescent="0.25">
      <c r="A806" s="391">
        <v>81</v>
      </c>
      <c r="B806" s="322" t="s">
        <v>2997</v>
      </c>
      <c r="C806" s="800">
        <v>55300</v>
      </c>
      <c r="D806" s="287">
        <v>55300</v>
      </c>
      <c r="E806" s="393">
        <v>42360</v>
      </c>
      <c r="F806" s="394"/>
      <c r="G806" s="242" t="s">
        <v>2116</v>
      </c>
      <c r="H806" s="798" t="s">
        <v>2958</v>
      </c>
    </row>
    <row r="807" spans="1:8" ht="26.25" x14ac:dyDescent="0.25">
      <c r="A807" s="391">
        <v>82</v>
      </c>
      <c r="B807" s="322" t="s">
        <v>2998</v>
      </c>
      <c r="C807" s="800">
        <v>13170</v>
      </c>
      <c r="D807" s="287">
        <v>13170</v>
      </c>
      <c r="E807" s="393">
        <v>42366</v>
      </c>
      <c r="F807" s="394"/>
      <c r="G807" s="242" t="s">
        <v>2116</v>
      </c>
      <c r="H807" s="798" t="s">
        <v>2958</v>
      </c>
    </row>
    <row r="808" spans="1:8" ht="26.25" x14ac:dyDescent="0.25">
      <c r="A808" s="391">
        <v>83</v>
      </c>
      <c r="B808" s="322" t="s">
        <v>2999</v>
      </c>
      <c r="C808" s="800">
        <v>6000</v>
      </c>
      <c r="D808" s="287">
        <v>6000</v>
      </c>
      <c r="E808" s="393">
        <v>42366</v>
      </c>
      <c r="F808" s="394"/>
      <c r="G808" s="242" t="s">
        <v>2116</v>
      </c>
      <c r="H808" s="798" t="s">
        <v>2958</v>
      </c>
    </row>
    <row r="809" spans="1:8" ht="26.25" x14ac:dyDescent="0.25">
      <c r="A809" s="391">
        <v>84</v>
      </c>
      <c r="B809" s="322" t="s">
        <v>3000</v>
      </c>
      <c r="C809" s="800">
        <v>7690</v>
      </c>
      <c r="D809" s="287">
        <v>7690</v>
      </c>
      <c r="E809" s="393">
        <v>42360</v>
      </c>
      <c r="F809" s="394"/>
      <c r="G809" s="242" t="s">
        <v>2116</v>
      </c>
      <c r="H809" s="798" t="s">
        <v>2958</v>
      </c>
    </row>
    <row r="810" spans="1:8" ht="26.25" x14ac:dyDescent="0.25">
      <c r="A810" s="391">
        <v>85</v>
      </c>
      <c r="B810" s="322" t="s">
        <v>3000</v>
      </c>
      <c r="C810" s="800">
        <v>7690</v>
      </c>
      <c r="D810" s="287">
        <v>7690</v>
      </c>
      <c r="E810" s="393">
        <v>42360</v>
      </c>
      <c r="F810" s="394"/>
      <c r="G810" s="242" t="s">
        <v>2116</v>
      </c>
      <c r="H810" s="798" t="s">
        <v>2958</v>
      </c>
    </row>
    <row r="811" spans="1:8" ht="26.25" x14ac:dyDescent="0.25">
      <c r="A811" s="391">
        <v>86</v>
      </c>
      <c r="B811" s="322" t="s">
        <v>3001</v>
      </c>
      <c r="C811" s="800">
        <v>7500</v>
      </c>
      <c r="D811" s="287">
        <v>7500</v>
      </c>
      <c r="E811" s="393">
        <v>42360</v>
      </c>
      <c r="F811" s="394"/>
      <c r="G811" s="242" t="s">
        <v>2116</v>
      </c>
      <c r="H811" s="798" t="s">
        <v>2958</v>
      </c>
    </row>
    <row r="812" spans="1:8" ht="26.25" x14ac:dyDescent="0.25">
      <c r="A812" s="391">
        <v>87</v>
      </c>
      <c r="B812" s="322" t="s">
        <v>3001</v>
      </c>
      <c r="C812" s="800">
        <v>7500</v>
      </c>
      <c r="D812" s="287">
        <v>7500</v>
      </c>
      <c r="E812" s="393">
        <v>42360</v>
      </c>
      <c r="F812" s="394"/>
      <c r="G812" s="242" t="s">
        <v>2116</v>
      </c>
      <c r="H812" s="798" t="s">
        <v>2958</v>
      </c>
    </row>
    <row r="813" spans="1:8" ht="26.25" x14ac:dyDescent="0.25">
      <c r="A813" s="391">
        <v>88</v>
      </c>
      <c r="B813" s="322" t="s">
        <v>3001</v>
      </c>
      <c r="C813" s="800">
        <v>7500</v>
      </c>
      <c r="D813" s="287">
        <v>7500</v>
      </c>
      <c r="E813" s="393">
        <v>42360</v>
      </c>
      <c r="F813" s="394"/>
      <c r="G813" s="242" t="s">
        <v>2116</v>
      </c>
      <c r="H813" s="798" t="s">
        <v>2958</v>
      </c>
    </row>
    <row r="814" spans="1:8" ht="26.25" x14ac:dyDescent="0.25">
      <c r="A814" s="391">
        <v>89</v>
      </c>
      <c r="B814" s="322" t="s">
        <v>3001</v>
      </c>
      <c r="C814" s="800">
        <v>7500</v>
      </c>
      <c r="D814" s="287">
        <v>7500</v>
      </c>
      <c r="E814" s="393">
        <v>42360</v>
      </c>
      <c r="F814" s="394"/>
      <c r="G814" s="242" t="s">
        <v>2116</v>
      </c>
      <c r="H814" s="798" t="s">
        <v>2958</v>
      </c>
    </row>
    <row r="815" spans="1:8" ht="26.25" x14ac:dyDescent="0.25">
      <c r="A815" s="391">
        <v>90</v>
      </c>
      <c r="B815" s="322" t="s">
        <v>3001</v>
      </c>
      <c r="C815" s="800">
        <v>7500</v>
      </c>
      <c r="D815" s="287">
        <v>7500</v>
      </c>
      <c r="E815" s="393">
        <v>42360</v>
      </c>
      <c r="F815" s="394"/>
      <c r="G815" s="242" t="s">
        <v>2116</v>
      </c>
      <c r="H815" s="798" t="s">
        <v>2958</v>
      </c>
    </row>
    <row r="816" spans="1:8" ht="26.25" x14ac:dyDescent="0.25">
      <c r="A816" s="391">
        <v>91</v>
      </c>
      <c r="B816" s="322" t="s">
        <v>3001</v>
      </c>
      <c r="C816" s="800">
        <v>7500</v>
      </c>
      <c r="D816" s="287">
        <v>7500</v>
      </c>
      <c r="E816" s="393">
        <v>42360</v>
      </c>
      <c r="F816" s="394"/>
      <c r="G816" s="242" t="s">
        <v>2116</v>
      </c>
      <c r="H816" s="798" t="s">
        <v>2958</v>
      </c>
    </row>
    <row r="817" spans="1:8" ht="26.25" x14ac:dyDescent="0.25">
      <c r="A817" s="391">
        <v>92</v>
      </c>
      <c r="B817" s="322" t="s">
        <v>3002</v>
      </c>
      <c r="C817" s="800">
        <v>39540</v>
      </c>
      <c r="D817" s="287">
        <v>39540</v>
      </c>
      <c r="E817" s="393">
        <v>42331</v>
      </c>
      <c r="F817" s="394"/>
      <c r="G817" s="242" t="s">
        <v>2116</v>
      </c>
      <c r="H817" s="798" t="s">
        <v>2958</v>
      </c>
    </row>
    <row r="818" spans="1:8" ht="26.25" x14ac:dyDescent="0.25">
      <c r="A818" s="391">
        <v>93</v>
      </c>
      <c r="B818" s="322" t="s">
        <v>3002</v>
      </c>
      <c r="C818" s="800">
        <v>39540</v>
      </c>
      <c r="D818" s="287">
        <v>39540</v>
      </c>
      <c r="E818" s="393">
        <v>42331</v>
      </c>
      <c r="F818" s="394"/>
      <c r="G818" s="242" t="s">
        <v>2116</v>
      </c>
      <c r="H818" s="798" t="s">
        <v>2958</v>
      </c>
    </row>
    <row r="819" spans="1:8" ht="26.25" x14ac:dyDescent="0.25">
      <c r="A819" s="391">
        <v>94</v>
      </c>
      <c r="B819" s="322" t="s">
        <v>3003</v>
      </c>
      <c r="C819" s="800">
        <v>8900</v>
      </c>
      <c r="D819" s="287">
        <v>8900</v>
      </c>
      <c r="E819" s="393">
        <v>42360</v>
      </c>
      <c r="F819" s="394"/>
      <c r="G819" s="242" t="s">
        <v>2116</v>
      </c>
      <c r="H819" s="798" t="s">
        <v>2958</v>
      </c>
    </row>
    <row r="820" spans="1:8" ht="26.25" x14ac:dyDescent="0.25">
      <c r="A820" s="391">
        <v>95</v>
      </c>
      <c r="B820" s="322" t="s">
        <v>3003</v>
      </c>
      <c r="C820" s="800">
        <v>8900</v>
      </c>
      <c r="D820" s="287">
        <v>8900</v>
      </c>
      <c r="E820" s="393">
        <v>42360</v>
      </c>
      <c r="F820" s="394"/>
      <c r="G820" s="242" t="s">
        <v>2116</v>
      </c>
      <c r="H820" s="798" t="s">
        <v>2958</v>
      </c>
    </row>
    <row r="821" spans="1:8" ht="26.25" x14ac:dyDescent="0.25">
      <c r="A821" s="391">
        <v>96</v>
      </c>
      <c r="B821" s="322" t="s">
        <v>3003</v>
      </c>
      <c r="C821" s="800">
        <v>8900</v>
      </c>
      <c r="D821" s="287">
        <v>8900</v>
      </c>
      <c r="E821" s="393">
        <v>42360</v>
      </c>
      <c r="F821" s="394"/>
      <c r="G821" s="242" t="s">
        <v>2116</v>
      </c>
      <c r="H821" s="798" t="s">
        <v>2958</v>
      </c>
    </row>
    <row r="822" spans="1:8" ht="26.25" x14ac:dyDescent="0.25">
      <c r="A822" s="391">
        <v>97</v>
      </c>
      <c r="B822" s="322" t="s">
        <v>3004</v>
      </c>
      <c r="C822" s="800">
        <v>37520</v>
      </c>
      <c r="D822" s="287">
        <v>37520</v>
      </c>
      <c r="E822" s="393">
        <v>42331</v>
      </c>
      <c r="F822" s="394"/>
      <c r="G822" s="242" t="s">
        <v>2116</v>
      </c>
      <c r="H822" s="798" t="s">
        <v>2958</v>
      </c>
    </row>
    <row r="823" spans="1:8" ht="26.25" x14ac:dyDescent="0.25">
      <c r="A823" s="391">
        <v>98</v>
      </c>
      <c r="B823" s="322" t="s">
        <v>3005</v>
      </c>
      <c r="C823" s="800">
        <v>8700</v>
      </c>
      <c r="D823" s="287">
        <v>8700</v>
      </c>
      <c r="E823" s="393">
        <v>42366</v>
      </c>
      <c r="F823" s="394"/>
      <c r="G823" s="242" t="s">
        <v>2116</v>
      </c>
      <c r="H823" s="798" t="s">
        <v>2958</v>
      </c>
    </row>
    <row r="824" spans="1:8" ht="26.25" x14ac:dyDescent="0.25">
      <c r="A824" s="391">
        <v>99</v>
      </c>
      <c r="B824" s="322" t="s">
        <v>3005</v>
      </c>
      <c r="C824" s="800">
        <v>8700</v>
      </c>
      <c r="D824" s="287">
        <v>8700</v>
      </c>
      <c r="E824" s="393">
        <v>42366</v>
      </c>
      <c r="F824" s="394"/>
      <c r="G824" s="242" t="s">
        <v>2116</v>
      </c>
      <c r="H824" s="798" t="s">
        <v>2958</v>
      </c>
    </row>
    <row r="825" spans="1:8" ht="26.25" x14ac:dyDescent="0.25">
      <c r="A825" s="391">
        <v>100</v>
      </c>
      <c r="B825" s="322" t="s">
        <v>3006</v>
      </c>
      <c r="C825" s="800">
        <v>14500</v>
      </c>
      <c r="D825" s="287">
        <v>14500</v>
      </c>
      <c r="E825" s="393">
        <v>42366</v>
      </c>
      <c r="F825" s="394"/>
      <c r="G825" s="242" t="s">
        <v>2116</v>
      </c>
      <c r="H825" s="798" t="s">
        <v>2958</v>
      </c>
    </row>
    <row r="826" spans="1:8" ht="26.25" x14ac:dyDescent="0.25">
      <c r="A826" s="391">
        <v>101</v>
      </c>
      <c r="B826" s="322" t="s">
        <v>3007</v>
      </c>
      <c r="C826" s="800">
        <v>8350</v>
      </c>
      <c r="D826" s="287">
        <v>8350</v>
      </c>
      <c r="E826" s="393">
        <v>42354</v>
      </c>
      <c r="F826" s="394"/>
      <c r="G826" s="242" t="s">
        <v>2116</v>
      </c>
      <c r="H826" s="798" t="s">
        <v>2958</v>
      </c>
    </row>
    <row r="827" spans="1:8" ht="26.25" x14ac:dyDescent="0.25">
      <c r="A827" s="391">
        <v>102</v>
      </c>
      <c r="B827" s="322" t="s">
        <v>3008</v>
      </c>
      <c r="C827" s="800">
        <v>8025</v>
      </c>
      <c r="D827" s="287">
        <v>8025</v>
      </c>
      <c r="E827" s="393">
        <v>42354</v>
      </c>
      <c r="F827" s="394"/>
      <c r="G827" s="242" t="s">
        <v>2116</v>
      </c>
      <c r="H827" s="798" t="s">
        <v>2958</v>
      </c>
    </row>
    <row r="828" spans="1:8" ht="26.25" x14ac:dyDescent="0.25">
      <c r="A828" s="391">
        <v>103</v>
      </c>
      <c r="B828" s="322" t="s">
        <v>3009</v>
      </c>
      <c r="C828" s="800">
        <v>8900</v>
      </c>
      <c r="D828" s="287">
        <v>8900</v>
      </c>
      <c r="E828" s="393">
        <v>42366</v>
      </c>
      <c r="F828" s="394"/>
      <c r="G828" s="242" t="s">
        <v>2116</v>
      </c>
      <c r="H828" s="798" t="s">
        <v>2958</v>
      </c>
    </row>
    <row r="829" spans="1:8" ht="26.25" x14ac:dyDescent="0.25">
      <c r="A829" s="391">
        <v>104</v>
      </c>
      <c r="B829" s="322" t="s">
        <v>3010</v>
      </c>
      <c r="C829" s="800">
        <v>6000</v>
      </c>
      <c r="D829" s="287">
        <v>6000</v>
      </c>
      <c r="E829" s="393">
        <v>42366</v>
      </c>
      <c r="F829" s="394"/>
      <c r="G829" s="242" t="s">
        <v>2116</v>
      </c>
      <c r="H829" s="798" t="s">
        <v>2958</v>
      </c>
    </row>
    <row r="830" spans="1:8" ht="26.25" x14ac:dyDescent="0.25">
      <c r="A830" s="391">
        <v>105</v>
      </c>
      <c r="B830" s="322" t="s">
        <v>3010</v>
      </c>
      <c r="C830" s="800">
        <v>6000</v>
      </c>
      <c r="D830" s="287">
        <v>6000</v>
      </c>
      <c r="E830" s="393">
        <v>42366</v>
      </c>
      <c r="F830" s="394"/>
      <c r="G830" s="242" t="s">
        <v>2116</v>
      </c>
      <c r="H830" s="798" t="s">
        <v>2958</v>
      </c>
    </row>
    <row r="831" spans="1:8" ht="26.25" x14ac:dyDescent="0.25">
      <c r="A831" s="391">
        <v>106</v>
      </c>
      <c r="B831" s="322" t="s">
        <v>3011</v>
      </c>
      <c r="C831" s="800">
        <v>12000</v>
      </c>
      <c r="D831" s="287">
        <v>12000</v>
      </c>
      <c r="E831" s="393">
        <v>42368</v>
      </c>
      <c r="F831" s="394"/>
      <c r="G831" s="242" t="s">
        <v>2116</v>
      </c>
      <c r="H831" s="798" t="s">
        <v>2958</v>
      </c>
    </row>
    <row r="832" spans="1:8" ht="38.25" x14ac:dyDescent="0.25">
      <c r="A832" s="391">
        <v>107</v>
      </c>
      <c r="B832" s="322" t="s">
        <v>3012</v>
      </c>
      <c r="C832" s="800">
        <v>6900</v>
      </c>
      <c r="D832" s="287">
        <v>6900</v>
      </c>
      <c r="E832" s="393">
        <v>42368</v>
      </c>
      <c r="F832" s="394"/>
      <c r="G832" s="242" t="s">
        <v>2116</v>
      </c>
      <c r="H832" s="798" t="s">
        <v>2958</v>
      </c>
    </row>
    <row r="833" spans="1:8" ht="26.25" x14ac:dyDescent="0.25">
      <c r="A833" s="391">
        <v>108</v>
      </c>
      <c r="B833" s="322" t="s">
        <v>3013</v>
      </c>
      <c r="C833" s="800">
        <v>7000</v>
      </c>
      <c r="D833" s="287">
        <v>7000</v>
      </c>
      <c r="E833" s="393">
        <v>42368</v>
      </c>
      <c r="F833" s="394"/>
      <c r="G833" s="242" t="s">
        <v>2116</v>
      </c>
      <c r="H833" s="798" t="s">
        <v>2958</v>
      </c>
    </row>
    <row r="834" spans="1:8" ht="26.25" x14ac:dyDescent="0.25">
      <c r="A834" s="391">
        <v>109</v>
      </c>
      <c r="B834" s="322" t="s">
        <v>3014</v>
      </c>
      <c r="C834" s="800">
        <v>8350</v>
      </c>
      <c r="D834" s="287">
        <v>8350</v>
      </c>
      <c r="E834" s="393">
        <v>42354</v>
      </c>
      <c r="F834" s="394"/>
      <c r="G834" s="242" t="s">
        <v>2116</v>
      </c>
      <c r="H834" s="798" t="s">
        <v>2958</v>
      </c>
    </row>
    <row r="835" spans="1:8" ht="26.25" x14ac:dyDescent="0.25">
      <c r="A835" s="391">
        <v>110</v>
      </c>
      <c r="B835" s="322" t="s">
        <v>3015</v>
      </c>
      <c r="C835" s="800">
        <v>5000</v>
      </c>
      <c r="D835" s="287">
        <v>5000</v>
      </c>
      <c r="E835" s="393">
        <v>42354</v>
      </c>
      <c r="F835" s="394"/>
      <c r="G835" s="242" t="s">
        <v>2116</v>
      </c>
      <c r="H835" s="798" t="s">
        <v>2958</v>
      </c>
    </row>
    <row r="836" spans="1:8" ht="26.25" x14ac:dyDescent="0.25">
      <c r="A836" s="391">
        <v>111</v>
      </c>
      <c r="B836" s="322" t="s">
        <v>3015</v>
      </c>
      <c r="C836" s="800">
        <v>5000</v>
      </c>
      <c r="D836" s="287">
        <v>5000</v>
      </c>
      <c r="E836" s="393">
        <v>42354</v>
      </c>
      <c r="F836" s="394"/>
      <c r="G836" s="242" t="s">
        <v>2116</v>
      </c>
      <c r="H836" s="798" t="s">
        <v>2958</v>
      </c>
    </row>
    <row r="837" spans="1:8" ht="26.25" x14ac:dyDescent="0.25">
      <c r="A837" s="391">
        <v>112</v>
      </c>
      <c r="B837" s="322" t="s">
        <v>3015</v>
      </c>
      <c r="C837" s="800">
        <v>5000</v>
      </c>
      <c r="D837" s="287">
        <v>5000</v>
      </c>
      <c r="E837" s="393">
        <v>42354</v>
      </c>
      <c r="F837" s="394"/>
      <c r="G837" s="242" t="s">
        <v>2116</v>
      </c>
      <c r="H837" s="798" t="s">
        <v>2958</v>
      </c>
    </row>
    <row r="838" spans="1:8" ht="26.25" x14ac:dyDescent="0.25">
      <c r="A838" s="391">
        <v>113</v>
      </c>
      <c r="B838" s="322" t="s">
        <v>3015</v>
      </c>
      <c r="C838" s="800">
        <v>5000</v>
      </c>
      <c r="D838" s="287">
        <v>5000</v>
      </c>
      <c r="E838" s="393">
        <v>42354</v>
      </c>
      <c r="F838" s="394"/>
      <c r="G838" s="242" t="s">
        <v>2116</v>
      </c>
      <c r="H838" s="798" t="s">
        <v>2958</v>
      </c>
    </row>
    <row r="839" spans="1:8" ht="26.25" x14ac:dyDescent="0.25">
      <c r="A839" s="391">
        <v>114</v>
      </c>
      <c r="B839" s="395" t="s">
        <v>3015</v>
      </c>
      <c r="C839" s="801">
        <v>5000</v>
      </c>
      <c r="D839" s="292">
        <v>5000</v>
      </c>
      <c r="E839" s="393">
        <v>42354</v>
      </c>
      <c r="F839" s="394"/>
      <c r="G839" s="242" t="s">
        <v>2116</v>
      </c>
      <c r="H839" s="798" t="s">
        <v>2958</v>
      </c>
    </row>
    <row r="840" spans="1:8" ht="26.25" x14ac:dyDescent="0.25">
      <c r="A840" s="391">
        <v>115</v>
      </c>
      <c r="B840" s="235" t="s">
        <v>3016</v>
      </c>
      <c r="C840" s="474">
        <v>69000</v>
      </c>
      <c r="D840" s="474">
        <v>69000</v>
      </c>
      <c r="E840" s="237">
        <v>42636</v>
      </c>
      <c r="F840" s="397" t="s">
        <v>3017</v>
      </c>
      <c r="G840" s="242" t="s">
        <v>2116</v>
      </c>
      <c r="H840" s="798" t="s">
        <v>3018</v>
      </c>
    </row>
    <row r="841" spans="1:8" ht="39" x14ac:dyDescent="0.25">
      <c r="A841" s="391">
        <v>116</v>
      </c>
      <c r="B841" s="235" t="s">
        <v>3019</v>
      </c>
      <c r="C841" s="474">
        <v>11550</v>
      </c>
      <c r="D841" s="474">
        <v>11550</v>
      </c>
      <c r="E841" s="237">
        <v>42636</v>
      </c>
      <c r="F841" s="398" t="s">
        <v>3020</v>
      </c>
      <c r="G841" s="242" t="s">
        <v>2116</v>
      </c>
      <c r="H841" s="798" t="s">
        <v>3018</v>
      </c>
    </row>
    <row r="842" spans="1:8" ht="39" x14ac:dyDescent="0.25">
      <c r="A842" s="391">
        <v>117</v>
      </c>
      <c r="B842" s="235" t="s">
        <v>3021</v>
      </c>
      <c r="C842" s="474">
        <v>6905</v>
      </c>
      <c r="D842" s="474">
        <v>6905</v>
      </c>
      <c r="E842" s="237">
        <v>42636</v>
      </c>
      <c r="F842" s="398" t="s">
        <v>3022</v>
      </c>
      <c r="G842" s="242" t="s">
        <v>2116</v>
      </c>
      <c r="H842" s="798" t="s">
        <v>3018</v>
      </c>
    </row>
    <row r="843" spans="1:8" ht="26.25" x14ac:dyDescent="0.25">
      <c r="A843" s="391">
        <v>118</v>
      </c>
      <c r="B843" s="235" t="s">
        <v>3023</v>
      </c>
      <c r="C843" s="474">
        <v>34500</v>
      </c>
      <c r="D843" s="474">
        <v>34500</v>
      </c>
      <c r="E843" s="237">
        <v>42636</v>
      </c>
      <c r="F843" s="242" t="s">
        <v>2116</v>
      </c>
      <c r="G843" s="242" t="s">
        <v>2116</v>
      </c>
      <c r="H843" s="798" t="s">
        <v>3018</v>
      </c>
    </row>
    <row r="844" spans="1:8" ht="26.25" x14ac:dyDescent="0.25">
      <c r="A844" s="391">
        <v>119</v>
      </c>
      <c r="B844" s="235" t="s">
        <v>3024</v>
      </c>
      <c r="C844" s="474">
        <v>29255</v>
      </c>
      <c r="D844" s="474">
        <v>29255</v>
      </c>
      <c r="E844" s="237">
        <v>42636</v>
      </c>
      <c r="F844" s="242" t="s">
        <v>2116</v>
      </c>
      <c r="G844" s="242" t="s">
        <v>2116</v>
      </c>
      <c r="H844" s="798" t="s">
        <v>3018</v>
      </c>
    </row>
    <row r="845" spans="1:8" ht="39" x14ac:dyDescent="0.25">
      <c r="A845" s="391">
        <v>120</v>
      </c>
      <c r="B845" s="235" t="s">
        <v>3025</v>
      </c>
      <c r="C845" s="474">
        <v>5569.5</v>
      </c>
      <c r="D845" s="474">
        <v>5569.5</v>
      </c>
      <c r="E845" s="237">
        <v>42585</v>
      </c>
      <c r="F845" s="398" t="s">
        <v>3026</v>
      </c>
      <c r="G845" s="242" t="s">
        <v>2116</v>
      </c>
      <c r="H845" s="798" t="s">
        <v>3018</v>
      </c>
    </row>
    <row r="846" spans="1:8" ht="39" x14ac:dyDescent="0.25">
      <c r="A846" s="391">
        <v>121</v>
      </c>
      <c r="B846" s="235" t="s">
        <v>3027</v>
      </c>
      <c r="C846" s="474">
        <v>16400</v>
      </c>
      <c r="D846" s="474">
        <v>16400</v>
      </c>
      <c r="E846" s="237">
        <v>42585</v>
      </c>
      <c r="F846" s="398" t="s">
        <v>3028</v>
      </c>
      <c r="G846" s="242" t="s">
        <v>2116</v>
      </c>
      <c r="H846" s="798" t="s">
        <v>3018</v>
      </c>
    </row>
    <row r="847" spans="1:8" ht="39" x14ac:dyDescent="0.25">
      <c r="A847" s="391">
        <v>122</v>
      </c>
      <c r="B847" s="235" t="s">
        <v>3029</v>
      </c>
      <c r="C847" s="474">
        <v>8000</v>
      </c>
      <c r="D847" s="474">
        <v>8000</v>
      </c>
      <c r="E847" s="237">
        <v>42642</v>
      </c>
      <c r="F847" s="398" t="s">
        <v>3030</v>
      </c>
      <c r="G847" s="242" t="s">
        <v>2116</v>
      </c>
      <c r="H847" s="798" t="s">
        <v>3018</v>
      </c>
    </row>
    <row r="848" spans="1:8" ht="26.25" x14ac:dyDescent="0.25">
      <c r="A848" s="391">
        <v>123</v>
      </c>
      <c r="B848" s="235" t="s">
        <v>3031</v>
      </c>
      <c r="C848" s="474">
        <v>6800</v>
      </c>
      <c r="D848" s="474">
        <v>6800</v>
      </c>
      <c r="E848" s="237">
        <v>42517</v>
      </c>
      <c r="F848" s="397" t="s">
        <v>3032</v>
      </c>
      <c r="G848" s="242" t="s">
        <v>2116</v>
      </c>
      <c r="H848" s="798" t="s">
        <v>3018</v>
      </c>
    </row>
    <row r="849" spans="1:8" ht="39" x14ac:dyDescent="0.25">
      <c r="A849" s="391">
        <v>124</v>
      </c>
      <c r="B849" s="235" t="s">
        <v>3033</v>
      </c>
      <c r="C849" s="474">
        <v>15200</v>
      </c>
      <c r="D849" s="474">
        <v>15200</v>
      </c>
      <c r="E849" s="237">
        <v>42460</v>
      </c>
      <c r="F849" s="398" t="s">
        <v>3034</v>
      </c>
      <c r="G849" s="242" t="s">
        <v>2116</v>
      </c>
      <c r="H849" s="798" t="s">
        <v>3018</v>
      </c>
    </row>
    <row r="850" spans="1:8" ht="26.25" x14ac:dyDescent="0.25">
      <c r="A850" s="391">
        <v>125</v>
      </c>
      <c r="B850" s="235" t="s">
        <v>3035</v>
      </c>
      <c r="C850" s="474">
        <v>7400</v>
      </c>
      <c r="D850" s="474">
        <v>7400</v>
      </c>
      <c r="E850" s="237">
        <v>42460</v>
      </c>
      <c r="F850" s="397" t="s">
        <v>3036</v>
      </c>
      <c r="G850" s="242" t="s">
        <v>2116</v>
      </c>
      <c r="H850" s="798" t="s">
        <v>3018</v>
      </c>
    </row>
    <row r="851" spans="1:8" ht="39" x14ac:dyDescent="0.25">
      <c r="A851" s="391">
        <v>126</v>
      </c>
      <c r="B851" s="235" t="s">
        <v>2987</v>
      </c>
      <c r="C851" s="474">
        <v>15300</v>
      </c>
      <c r="D851" s="474">
        <v>15300</v>
      </c>
      <c r="E851" s="237">
        <v>42507</v>
      </c>
      <c r="F851" s="398" t="s">
        <v>3037</v>
      </c>
      <c r="G851" s="242" t="s">
        <v>2116</v>
      </c>
      <c r="H851" s="798" t="s">
        <v>3018</v>
      </c>
    </row>
    <row r="852" spans="1:8" ht="26.25" x14ac:dyDescent="0.25">
      <c r="A852" s="391">
        <v>127</v>
      </c>
      <c r="B852" s="235" t="s">
        <v>3038</v>
      </c>
      <c r="C852" s="474">
        <v>6680</v>
      </c>
      <c r="D852" s="474">
        <v>6680</v>
      </c>
      <c r="E852" s="237">
        <v>42643</v>
      </c>
      <c r="F852" s="397" t="s">
        <v>3039</v>
      </c>
      <c r="G852" s="242" t="s">
        <v>2116</v>
      </c>
      <c r="H852" s="798" t="s">
        <v>3018</v>
      </c>
    </row>
    <row r="853" spans="1:8" ht="26.25" x14ac:dyDescent="0.25">
      <c r="A853" s="391">
        <v>128</v>
      </c>
      <c r="B853" s="235" t="s">
        <v>3038</v>
      </c>
      <c r="C853" s="474">
        <v>6680</v>
      </c>
      <c r="D853" s="474">
        <v>6680</v>
      </c>
      <c r="E853" s="237">
        <v>42643</v>
      </c>
      <c r="F853" s="397" t="s">
        <v>3039</v>
      </c>
      <c r="G853" s="242" t="s">
        <v>2116</v>
      </c>
      <c r="H853" s="798" t="s">
        <v>3018</v>
      </c>
    </row>
    <row r="854" spans="1:8" ht="26.25" x14ac:dyDescent="0.25">
      <c r="A854" s="391">
        <v>129</v>
      </c>
      <c r="B854" s="235" t="s">
        <v>3038</v>
      </c>
      <c r="C854" s="474">
        <v>6680</v>
      </c>
      <c r="D854" s="474">
        <v>6680</v>
      </c>
      <c r="E854" s="237">
        <v>42643</v>
      </c>
      <c r="F854" s="397" t="s">
        <v>3039</v>
      </c>
      <c r="G854" s="242" t="s">
        <v>2116</v>
      </c>
      <c r="H854" s="798" t="s">
        <v>3018</v>
      </c>
    </row>
    <row r="855" spans="1:8" ht="26.25" x14ac:dyDescent="0.25">
      <c r="A855" s="391">
        <v>130</v>
      </c>
      <c r="B855" s="235" t="s">
        <v>3038</v>
      </c>
      <c r="C855" s="474">
        <v>6680</v>
      </c>
      <c r="D855" s="474">
        <v>6680</v>
      </c>
      <c r="E855" s="237">
        <v>42643</v>
      </c>
      <c r="F855" s="397" t="s">
        <v>3039</v>
      </c>
      <c r="G855" s="242" t="s">
        <v>2116</v>
      </c>
      <c r="H855" s="798" t="s">
        <v>3018</v>
      </c>
    </row>
    <row r="856" spans="1:8" ht="26.25" x14ac:dyDescent="0.25">
      <c r="A856" s="391">
        <v>131</v>
      </c>
      <c r="B856" s="235" t="s">
        <v>3038</v>
      </c>
      <c r="C856" s="474">
        <v>6680</v>
      </c>
      <c r="D856" s="474">
        <v>6680</v>
      </c>
      <c r="E856" s="237">
        <v>42643</v>
      </c>
      <c r="F856" s="397" t="s">
        <v>3039</v>
      </c>
      <c r="G856" s="242" t="s">
        <v>2116</v>
      </c>
      <c r="H856" s="798" t="s">
        <v>3018</v>
      </c>
    </row>
    <row r="857" spans="1:8" ht="26.25" x14ac:dyDescent="0.25">
      <c r="A857" s="391">
        <v>132</v>
      </c>
      <c r="B857" s="235" t="s">
        <v>3040</v>
      </c>
      <c r="C857" s="474">
        <v>45000</v>
      </c>
      <c r="D857" s="474">
        <v>45000</v>
      </c>
      <c r="E857" s="237">
        <v>42613</v>
      </c>
      <c r="F857" s="397" t="s">
        <v>3041</v>
      </c>
      <c r="G857" s="242" t="s">
        <v>2116</v>
      </c>
      <c r="H857" s="798" t="s">
        <v>3018</v>
      </c>
    </row>
    <row r="858" spans="1:8" ht="26.25" x14ac:dyDescent="0.25">
      <c r="A858" s="391">
        <v>133</v>
      </c>
      <c r="B858" s="235" t="s">
        <v>3045</v>
      </c>
      <c r="C858" s="474">
        <v>15000</v>
      </c>
      <c r="D858" s="474">
        <v>15000</v>
      </c>
      <c r="E858" s="237">
        <v>42726</v>
      </c>
      <c r="F858" s="397" t="s">
        <v>3046</v>
      </c>
      <c r="G858" s="242" t="s">
        <v>2116</v>
      </c>
      <c r="H858" s="798" t="s">
        <v>3018</v>
      </c>
    </row>
    <row r="859" spans="1:8" ht="39" x14ac:dyDescent="0.25">
      <c r="A859" s="391">
        <v>134</v>
      </c>
      <c r="B859" s="235" t="s">
        <v>3047</v>
      </c>
      <c r="C859" s="474">
        <v>18800</v>
      </c>
      <c r="D859" s="474">
        <v>18800</v>
      </c>
      <c r="E859" s="237">
        <v>42690</v>
      </c>
      <c r="F859" s="398" t="s">
        <v>3048</v>
      </c>
      <c r="G859" s="242" t="s">
        <v>2116</v>
      </c>
      <c r="H859" s="798" t="s">
        <v>3018</v>
      </c>
    </row>
    <row r="860" spans="1:8" ht="26.25" x14ac:dyDescent="0.25">
      <c r="A860" s="391">
        <v>135</v>
      </c>
      <c r="B860" s="235" t="s">
        <v>3047</v>
      </c>
      <c r="C860" s="474">
        <v>18800</v>
      </c>
      <c r="D860" s="474">
        <v>18800</v>
      </c>
      <c r="E860" s="237">
        <v>42690</v>
      </c>
      <c r="F860" s="242" t="s">
        <v>2116</v>
      </c>
      <c r="G860" s="242" t="s">
        <v>2116</v>
      </c>
      <c r="H860" s="798" t="s">
        <v>3018</v>
      </c>
    </row>
    <row r="861" spans="1:8" ht="26.25" x14ac:dyDescent="0.25">
      <c r="A861" s="391">
        <v>136</v>
      </c>
      <c r="B861" s="235" t="s">
        <v>3049</v>
      </c>
      <c r="C861" s="474">
        <v>5300</v>
      </c>
      <c r="D861" s="474">
        <v>5300</v>
      </c>
      <c r="E861" s="237">
        <v>42690</v>
      </c>
      <c r="F861" s="397" t="s">
        <v>3050</v>
      </c>
      <c r="G861" s="242" t="s">
        <v>2116</v>
      </c>
      <c r="H861" s="798" t="s">
        <v>3018</v>
      </c>
    </row>
    <row r="862" spans="1:8" ht="26.25" x14ac:dyDescent="0.25">
      <c r="A862" s="391">
        <v>137</v>
      </c>
      <c r="B862" s="235" t="s">
        <v>3051</v>
      </c>
      <c r="C862" s="474">
        <v>6530</v>
      </c>
      <c r="D862" s="474">
        <v>6530</v>
      </c>
      <c r="E862" s="237">
        <v>42690</v>
      </c>
      <c r="F862" s="397" t="s">
        <v>3050</v>
      </c>
      <c r="G862" s="242" t="s">
        <v>2116</v>
      </c>
      <c r="H862" s="798" t="s">
        <v>3018</v>
      </c>
    </row>
    <row r="863" spans="1:8" ht="26.25" x14ac:dyDescent="0.25">
      <c r="A863" s="391">
        <v>138</v>
      </c>
      <c r="B863" s="235" t="s">
        <v>3052</v>
      </c>
      <c r="C863" s="474">
        <v>6420</v>
      </c>
      <c r="D863" s="474">
        <v>6420</v>
      </c>
      <c r="E863" s="237">
        <v>42690</v>
      </c>
      <c r="F863" s="397" t="s">
        <v>3050</v>
      </c>
      <c r="G863" s="242" t="s">
        <v>2116</v>
      </c>
      <c r="H863" s="798" t="s">
        <v>3018</v>
      </c>
    </row>
    <row r="864" spans="1:8" ht="38.25" x14ac:dyDescent="0.25">
      <c r="A864" s="391">
        <v>139</v>
      </c>
      <c r="B864" s="235" t="s">
        <v>3053</v>
      </c>
      <c r="C864" s="474">
        <v>6100</v>
      </c>
      <c r="D864" s="474">
        <v>6100</v>
      </c>
      <c r="E864" s="237">
        <v>42690</v>
      </c>
      <c r="F864" s="397" t="s">
        <v>3054</v>
      </c>
      <c r="G864" s="242" t="s">
        <v>2116</v>
      </c>
      <c r="H864" s="798" t="s">
        <v>3018</v>
      </c>
    </row>
    <row r="865" spans="1:8" ht="26.25" x14ac:dyDescent="0.25">
      <c r="A865" s="391">
        <v>140</v>
      </c>
      <c r="B865" s="235" t="s">
        <v>3055</v>
      </c>
      <c r="C865" s="474">
        <v>5100</v>
      </c>
      <c r="D865" s="474">
        <v>5100</v>
      </c>
      <c r="E865" s="237">
        <v>42690</v>
      </c>
      <c r="F865" s="397" t="s">
        <v>3056</v>
      </c>
      <c r="G865" s="242" t="s">
        <v>2116</v>
      </c>
      <c r="H865" s="798" t="s">
        <v>3018</v>
      </c>
    </row>
    <row r="866" spans="1:8" ht="26.25" x14ac:dyDescent="0.25">
      <c r="A866" s="391">
        <v>141</v>
      </c>
      <c r="B866" s="235" t="s">
        <v>3055</v>
      </c>
      <c r="C866" s="474">
        <v>5100</v>
      </c>
      <c r="D866" s="474">
        <v>5100</v>
      </c>
      <c r="E866" s="237">
        <v>42690</v>
      </c>
      <c r="F866" s="397" t="s">
        <v>3056</v>
      </c>
      <c r="G866" s="242" t="s">
        <v>2116</v>
      </c>
      <c r="H866" s="798" t="s">
        <v>3018</v>
      </c>
    </row>
    <row r="867" spans="1:8" ht="39" x14ac:dyDescent="0.25">
      <c r="A867" s="391">
        <v>142</v>
      </c>
      <c r="B867" s="235" t="s">
        <v>3057</v>
      </c>
      <c r="C867" s="474">
        <v>14350</v>
      </c>
      <c r="D867" s="474">
        <v>14350</v>
      </c>
      <c r="E867" s="237">
        <v>42716</v>
      </c>
      <c r="F867" s="398" t="s">
        <v>3058</v>
      </c>
      <c r="G867" s="242" t="s">
        <v>2116</v>
      </c>
      <c r="H867" s="798" t="s">
        <v>3018</v>
      </c>
    </row>
    <row r="868" spans="1:8" ht="39" x14ac:dyDescent="0.25">
      <c r="A868" s="391">
        <v>143</v>
      </c>
      <c r="B868" s="235" t="s">
        <v>3059</v>
      </c>
      <c r="C868" s="474">
        <v>8478</v>
      </c>
      <c r="D868" s="474">
        <v>8478</v>
      </c>
      <c r="E868" s="237">
        <v>42732</v>
      </c>
      <c r="F868" s="398" t="s">
        <v>3060</v>
      </c>
      <c r="G868" s="242" t="s">
        <v>2116</v>
      </c>
      <c r="H868" s="798" t="s">
        <v>3018</v>
      </c>
    </row>
    <row r="869" spans="1:8" ht="26.25" x14ac:dyDescent="0.25">
      <c r="A869" s="391">
        <v>144</v>
      </c>
      <c r="B869" s="235" t="s">
        <v>3061</v>
      </c>
      <c r="C869" s="474">
        <v>8000</v>
      </c>
      <c r="D869" s="474">
        <v>8000</v>
      </c>
      <c r="E869" s="237">
        <v>42702</v>
      </c>
      <c r="F869" s="397" t="s">
        <v>3062</v>
      </c>
      <c r="G869" s="242" t="s">
        <v>2116</v>
      </c>
      <c r="H869" s="798" t="s">
        <v>3018</v>
      </c>
    </row>
    <row r="870" spans="1:8" ht="26.25" x14ac:dyDescent="0.25">
      <c r="A870" s="391">
        <v>145</v>
      </c>
      <c r="B870" s="235" t="s">
        <v>3061</v>
      </c>
      <c r="C870" s="474">
        <v>8000</v>
      </c>
      <c r="D870" s="474">
        <v>8000</v>
      </c>
      <c r="E870" s="237">
        <v>42702</v>
      </c>
      <c r="F870" s="397" t="s">
        <v>3062</v>
      </c>
      <c r="G870" s="242" t="s">
        <v>2116</v>
      </c>
      <c r="H870" s="798" t="s">
        <v>3018</v>
      </c>
    </row>
    <row r="871" spans="1:8" ht="26.25" x14ac:dyDescent="0.25">
      <c r="A871" s="391">
        <v>146</v>
      </c>
      <c r="B871" s="235" t="s">
        <v>3061</v>
      </c>
      <c r="C871" s="474">
        <v>8000</v>
      </c>
      <c r="D871" s="474">
        <v>8000</v>
      </c>
      <c r="E871" s="237">
        <v>42702</v>
      </c>
      <c r="F871" s="397" t="s">
        <v>3062</v>
      </c>
      <c r="G871" s="242" t="s">
        <v>2116</v>
      </c>
      <c r="H871" s="798" t="s">
        <v>3018</v>
      </c>
    </row>
    <row r="872" spans="1:8" ht="26.25" x14ac:dyDescent="0.25">
      <c r="A872" s="391">
        <v>147</v>
      </c>
      <c r="B872" s="235" t="s">
        <v>3063</v>
      </c>
      <c r="C872" s="474">
        <v>9800</v>
      </c>
      <c r="D872" s="474">
        <v>9800</v>
      </c>
      <c r="E872" s="237">
        <v>42613</v>
      </c>
      <c r="F872" s="397" t="s">
        <v>3064</v>
      </c>
      <c r="G872" s="242" t="s">
        <v>2116</v>
      </c>
      <c r="H872" s="798" t="s">
        <v>3018</v>
      </c>
    </row>
    <row r="873" spans="1:8" ht="26.25" x14ac:dyDescent="0.25">
      <c r="A873" s="391">
        <v>148</v>
      </c>
      <c r="B873" s="235" t="s">
        <v>3065</v>
      </c>
      <c r="C873" s="474">
        <v>86100</v>
      </c>
      <c r="D873" s="474">
        <v>86100</v>
      </c>
      <c r="E873" s="237">
        <v>41984</v>
      </c>
      <c r="F873" s="397" t="s">
        <v>3066</v>
      </c>
      <c r="G873" s="242" t="s">
        <v>2116</v>
      </c>
      <c r="H873" s="798" t="s">
        <v>3018</v>
      </c>
    </row>
    <row r="874" spans="1:8" ht="26.25" x14ac:dyDescent="0.25">
      <c r="A874" s="391">
        <v>149</v>
      </c>
      <c r="B874" s="235" t="s">
        <v>3067</v>
      </c>
      <c r="C874" s="474">
        <v>9200</v>
      </c>
      <c r="D874" s="474">
        <v>9200</v>
      </c>
      <c r="E874" s="237">
        <v>41988</v>
      </c>
      <c r="F874" s="397" t="s">
        <v>3068</v>
      </c>
      <c r="G874" s="242" t="s">
        <v>2116</v>
      </c>
      <c r="H874" s="798" t="s">
        <v>3018</v>
      </c>
    </row>
    <row r="875" spans="1:8" ht="26.25" x14ac:dyDescent="0.25">
      <c r="A875" s="391">
        <v>150</v>
      </c>
      <c r="B875" s="386" t="s">
        <v>3069</v>
      </c>
      <c r="C875" s="345" t="s">
        <v>3070</v>
      </c>
      <c r="D875" s="345" t="s">
        <v>3070</v>
      </c>
      <c r="E875" s="211">
        <v>42907</v>
      </c>
      <c r="F875" s="397" t="s">
        <v>3071</v>
      </c>
      <c r="G875" s="242" t="s">
        <v>2116</v>
      </c>
      <c r="H875" s="798" t="s">
        <v>3072</v>
      </c>
    </row>
    <row r="876" spans="1:8" ht="26.25" x14ac:dyDescent="0.25">
      <c r="A876" s="391">
        <v>151</v>
      </c>
      <c r="B876" s="386" t="s">
        <v>3073</v>
      </c>
      <c r="C876" s="345">
        <v>5860</v>
      </c>
      <c r="D876" s="345">
        <v>5860</v>
      </c>
      <c r="E876" s="276">
        <v>43035</v>
      </c>
      <c r="F876" s="397" t="s">
        <v>3074</v>
      </c>
      <c r="G876" s="242" t="s">
        <v>2116</v>
      </c>
      <c r="H876" s="798" t="s">
        <v>371</v>
      </c>
    </row>
    <row r="877" spans="1:8" ht="26.25" x14ac:dyDescent="0.25">
      <c r="A877" s="391">
        <v>152</v>
      </c>
      <c r="B877" s="386" t="s">
        <v>3075</v>
      </c>
      <c r="C877" s="345">
        <v>28950</v>
      </c>
      <c r="D877" s="345">
        <v>28950</v>
      </c>
      <c r="E877" s="276">
        <v>43066</v>
      </c>
      <c r="F877" s="242"/>
      <c r="G877" s="242" t="s">
        <v>2116</v>
      </c>
      <c r="H877" s="798" t="s">
        <v>371</v>
      </c>
    </row>
    <row r="878" spans="1:8" ht="51.75" x14ac:dyDescent="0.25">
      <c r="A878" s="391">
        <v>153</v>
      </c>
      <c r="B878" s="222" t="s">
        <v>3076</v>
      </c>
      <c r="C878" s="305">
        <v>23080</v>
      </c>
      <c r="D878" s="305">
        <v>23080</v>
      </c>
      <c r="E878" s="276">
        <v>43068</v>
      </c>
      <c r="F878" s="398" t="s">
        <v>3077</v>
      </c>
      <c r="G878" s="242" t="s">
        <v>2116</v>
      </c>
      <c r="H878" s="798" t="s">
        <v>371</v>
      </c>
    </row>
    <row r="879" spans="1:8" ht="26.25" x14ac:dyDescent="0.25">
      <c r="A879" s="391">
        <v>154</v>
      </c>
      <c r="B879" s="222" t="s">
        <v>3078</v>
      </c>
      <c r="C879" s="305">
        <v>28650</v>
      </c>
      <c r="D879" s="305">
        <v>28650</v>
      </c>
      <c r="E879" s="276">
        <v>43068</v>
      </c>
      <c r="F879" s="242" t="s">
        <v>2116</v>
      </c>
      <c r="G879" s="242" t="s">
        <v>2116</v>
      </c>
      <c r="H879" s="798" t="s">
        <v>371</v>
      </c>
    </row>
    <row r="880" spans="1:8" ht="51.75" x14ac:dyDescent="0.25">
      <c r="A880" s="391">
        <v>155</v>
      </c>
      <c r="B880" s="222" t="s">
        <v>3079</v>
      </c>
      <c r="C880" s="305">
        <v>20980</v>
      </c>
      <c r="D880" s="305">
        <v>20980</v>
      </c>
      <c r="E880" s="276">
        <v>43068</v>
      </c>
      <c r="F880" s="398" t="s">
        <v>3080</v>
      </c>
      <c r="G880" s="242" t="s">
        <v>2116</v>
      </c>
      <c r="H880" s="798" t="s">
        <v>371</v>
      </c>
    </row>
    <row r="881" spans="1:8" ht="26.25" x14ac:dyDescent="0.25">
      <c r="A881" s="391">
        <v>156</v>
      </c>
      <c r="B881" s="222" t="s">
        <v>3081</v>
      </c>
      <c r="C881" s="305">
        <v>24240</v>
      </c>
      <c r="D881" s="305">
        <v>24240</v>
      </c>
      <c r="E881" s="276">
        <v>43068</v>
      </c>
      <c r="F881" s="242" t="s">
        <v>2116</v>
      </c>
      <c r="G881" s="242" t="s">
        <v>2116</v>
      </c>
      <c r="H881" s="798" t="s">
        <v>371</v>
      </c>
    </row>
    <row r="882" spans="1:8" ht="51.75" x14ac:dyDescent="0.25">
      <c r="A882" s="391">
        <v>157</v>
      </c>
      <c r="B882" s="386" t="s">
        <v>3084</v>
      </c>
      <c r="C882" s="345">
        <v>21999</v>
      </c>
      <c r="D882" s="345">
        <v>21999</v>
      </c>
      <c r="E882" s="276">
        <v>43068</v>
      </c>
      <c r="F882" s="398" t="s">
        <v>3083</v>
      </c>
      <c r="G882" s="242" t="s">
        <v>2116</v>
      </c>
      <c r="H882" s="798" t="s">
        <v>371</v>
      </c>
    </row>
    <row r="883" spans="1:8" ht="39" x14ac:dyDescent="0.25">
      <c r="A883" s="391">
        <v>158</v>
      </c>
      <c r="B883" s="386" t="s">
        <v>3085</v>
      </c>
      <c r="C883" s="345">
        <v>52900</v>
      </c>
      <c r="D883" s="345">
        <v>52900</v>
      </c>
      <c r="E883" s="276">
        <v>43083</v>
      </c>
      <c r="F883" s="398" t="s">
        <v>3086</v>
      </c>
      <c r="G883" s="242" t="s">
        <v>2116</v>
      </c>
      <c r="H883" s="798" t="s">
        <v>371</v>
      </c>
    </row>
    <row r="884" spans="1:8" ht="26.25" x14ac:dyDescent="0.25">
      <c r="A884" s="391">
        <v>159</v>
      </c>
      <c r="B884" s="222" t="s">
        <v>3087</v>
      </c>
      <c r="C884" s="305">
        <v>13170</v>
      </c>
      <c r="D884" s="305">
        <v>13170</v>
      </c>
      <c r="E884" s="276">
        <v>43090</v>
      </c>
      <c r="F884" s="397" t="s">
        <v>3088</v>
      </c>
      <c r="G884" s="242" t="s">
        <v>2116</v>
      </c>
      <c r="H884" s="798" t="s">
        <v>371</v>
      </c>
    </row>
    <row r="885" spans="1:8" ht="39" x14ac:dyDescent="0.25">
      <c r="A885" s="391">
        <v>160</v>
      </c>
      <c r="B885" s="222" t="s">
        <v>3089</v>
      </c>
      <c r="C885" s="305">
        <v>18000</v>
      </c>
      <c r="D885" s="305">
        <v>18000</v>
      </c>
      <c r="E885" s="211">
        <v>43097</v>
      </c>
      <c r="F885" s="398" t="s">
        <v>3090</v>
      </c>
      <c r="G885" s="242" t="s">
        <v>2116</v>
      </c>
      <c r="H885" s="798" t="s">
        <v>371</v>
      </c>
    </row>
    <row r="886" spans="1:8" ht="26.25" x14ac:dyDescent="0.25">
      <c r="A886" s="391">
        <v>161</v>
      </c>
      <c r="B886" s="67" t="s">
        <v>3091</v>
      </c>
      <c r="C886" s="109" t="s">
        <v>3092</v>
      </c>
      <c r="D886" s="109" t="s">
        <v>3092</v>
      </c>
      <c r="E886" s="211">
        <v>42735</v>
      </c>
      <c r="F886" s="398" t="s">
        <v>3093</v>
      </c>
      <c r="G886" s="242" t="s">
        <v>2116</v>
      </c>
      <c r="H886" s="798" t="s">
        <v>371</v>
      </c>
    </row>
    <row r="887" spans="1:8" ht="26.25" x14ac:dyDescent="0.25">
      <c r="A887" s="391">
        <v>162</v>
      </c>
      <c r="B887" s="67" t="s">
        <v>3094</v>
      </c>
      <c r="C887" s="109">
        <v>791582</v>
      </c>
      <c r="D887" s="109">
        <v>760441.33</v>
      </c>
      <c r="E887" s="211">
        <v>42735</v>
      </c>
      <c r="F887" s="398" t="s">
        <v>3093</v>
      </c>
      <c r="G887" s="242" t="s">
        <v>2116</v>
      </c>
      <c r="H887" s="798" t="s">
        <v>371</v>
      </c>
    </row>
    <row r="888" spans="1:8" ht="38.25" x14ac:dyDescent="0.25">
      <c r="A888" s="391">
        <v>163</v>
      </c>
      <c r="B888" s="67" t="s">
        <v>3095</v>
      </c>
      <c r="C888" s="109">
        <v>2499665</v>
      </c>
      <c r="D888" s="109">
        <v>2399322.84</v>
      </c>
      <c r="E888" s="211">
        <v>42735</v>
      </c>
      <c r="F888" s="398" t="s">
        <v>3093</v>
      </c>
      <c r="G888" s="242" t="s">
        <v>2116</v>
      </c>
      <c r="H888" s="798" t="s">
        <v>371</v>
      </c>
    </row>
    <row r="889" spans="1:8" ht="26.25" x14ac:dyDescent="0.25">
      <c r="A889" s="391">
        <v>164</v>
      </c>
      <c r="B889" s="67" t="s">
        <v>3096</v>
      </c>
      <c r="C889" s="109">
        <v>78500</v>
      </c>
      <c r="D889" s="367">
        <v>0</v>
      </c>
      <c r="E889" s="110">
        <v>43217</v>
      </c>
      <c r="F889" s="398" t="s">
        <v>3097</v>
      </c>
      <c r="G889" s="242" t="s">
        <v>2116</v>
      </c>
      <c r="H889" s="798" t="s">
        <v>3098</v>
      </c>
    </row>
    <row r="890" spans="1:8" ht="39" x14ac:dyDescent="0.25">
      <c r="A890" s="391">
        <v>165</v>
      </c>
      <c r="B890" s="67" t="s">
        <v>3099</v>
      </c>
      <c r="C890" s="109">
        <v>18040</v>
      </c>
      <c r="D890" s="109">
        <v>18040</v>
      </c>
      <c r="E890" s="277">
        <v>43336</v>
      </c>
      <c r="F890" s="398" t="s">
        <v>3100</v>
      </c>
      <c r="G890" s="242" t="s">
        <v>2116</v>
      </c>
      <c r="H890" s="798" t="s">
        <v>3098</v>
      </c>
    </row>
    <row r="891" spans="1:8" ht="39" x14ac:dyDescent="0.25">
      <c r="A891" s="391">
        <v>166</v>
      </c>
      <c r="B891" s="296" t="s">
        <v>3101</v>
      </c>
      <c r="C891" s="719">
        <v>78892.5</v>
      </c>
      <c r="D891" s="719">
        <v>78892.5</v>
      </c>
      <c r="E891" s="400" t="s">
        <v>2949</v>
      </c>
      <c r="F891" s="398" t="s">
        <v>3102</v>
      </c>
      <c r="G891" s="242" t="s">
        <v>2116</v>
      </c>
      <c r="H891" s="798" t="s">
        <v>3103</v>
      </c>
    </row>
    <row r="892" spans="1:8" ht="39" x14ac:dyDescent="0.25">
      <c r="A892" s="391">
        <v>167</v>
      </c>
      <c r="B892" s="296" t="s">
        <v>3104</v>
      </c>
      <c r="C892" s="719">
        <v>15142.5</v>
      </c>
      <c r="D892" s="719">
        <v>15142.5</v>
      </c>
      <c r="E892" s="400" t="s">
        <v>2949</v>
      </c>
      <c r="F892" s="398" t="s">
        <v>3102</v>
      </c>
      <c r="G892" s="242" t="s">
        <v>2116</v>
      </c>
      <c r="H892" s="798" t="s">
        <v>3103</v>
      </c>
    </row>
    <row r="893" spans="1:8" x14ac:dyDescent="0.25">
      <c r="A893" s="16"/>
      <c r="B893" s="388" t="s">
        <v>102</v>
      </c>
      <c r="C893" s="389">
        <f>SUM(C726:C892)</f>
        <v>5950097.5</v>
      </c>
      <c r="D893" s="389">
        <f>SUM(D726:D892)</f>
        <v>5740114.6699999999</v>
      </c>
      <c r="E893" s="247"/>
      <c r="F893" s="247"/>
      <c r="G893" s="247"/>
      <c r="H893" s="247"/>
    </row>
    <row r="894" spans="1:8" x14ac:dyDescent="0.25">
      <c r="A894" s="859" t="s">
        <v>5680</v>
      </c>
      <c r="B894" s="860"/>
      <c r="C894" s="860"/>
      <c r="D894" s="860"/>
      <c r="E894" s="860"/>
      <c r="F894" s="860"/>
      <c r="G894" s="860"/>
      <c r="H894" s="861"/>
    </row>
    <row r="895" spans="1:8" ht="26.25" x14ac:dyDescent="0.25">
      <c r="A895" s="151">
        <v>1</v>
      </c>
      <c r="B895" s="239" t="s">
        <v>3105</v>
      </c>
      <c r="C895" s="372">
        <v>15700</v>
      </c>
      <c r="D895" s="372">
        <v>15700</v>
      </c>
      <c r="E895" s="241">
        <v>40473</v>
      </c>
      <c r="F895" s="373"/>
      <c r="G895" s="242" t="s">
        <v>2116</v>
      </c>
      <c r="H895" s="432" t="s">
        <v>3106</v>
      </c>
    </row>
    <row r="896" spans="1:8" ht="26.25" x14ac:dyDescent="0.25">
      <c r="A896" s="151">
        <v>2</v>
      </c>
      <c r="B896" s="239" t="s">
        <v>3107</v>
      </c>
      <c r="C896" s="372">
        <v>7900</v>
      </c>
      <c r="D896" s="372">
        <v>7900</v>
      </c>
      <c r="E896" s="241">
        <v>40639</v>
      </c>
      <c r="F896" s="373"/>
      <c r="G896" s="242" t="s">
        <v>2116</v>
      </c>
      <c r="H896" s="432" t="s">
        <v>3106</v>
      </c>
    </row>
    <row r="897" spans="1:8" ht="26.25" x14ac:dyDescent="0.25">
      <c r="A897" s="151">
        <v>3</v>
      </c>
      <c r="B897" s="239" t="s">
        <v>3108</v>
      </c>
      <c r="C897" s="372">
        <v>7900</v>
      </c>
      <c r="D897" s="372">
        <v>7900</v>
      </c>
      <c r="E897" s="241">
        <v>40656</v>
      </c>
      <c r="F897" s="67"/>
      <c r="G897" s="242" t="s">
        <v>2116</v>
      </c>
      <c r="H897" s="534" t="s">
        <v>3109</v>
      </c>
    </row>
    <row r="898" spans="1:8" ht="26.25" x14ac:dyDescent="0.25">
      <c r="A898" s="151">
        <v>4</v>
      </c>
      <c r="B898" s="239" t="s">
        <v>3110</v>
      </c>
      <c r="C898" s="372">
        <v>7900</v>
      </c>
      <c r="D898" s="372">
        <v>7900</v>
      </c>
      <c r="E898" s="241">
        <v>40656</v>
      </c>
      <c r="F898" s="67"/>
      <c r="G898" s="242" t="s">
        <v>2116</v>
      </c>
      <c r="H898" s="534" t="s">
        <v>3109</v>
      </c>
    </row>
    <row r="899" spans="1:8" ht="26.25" x14ac:dyDescent="0.25">
      <c r="A899" s="151">
        <v>5</v>
      </c>
      <c r="B899" s="314" t="s">
        <v>3111</v>
      </c>
      <c r="C899" s="372">
        <v>6042.6</v>
      </c>
      <c r="D899" s="385">
        <v>6042.6</v>
      </c>
      <c r="E899" s="255">
        <v>41017</v>
      </c>
      <c r="F899" s="373"/>
      <c r="G899" s="242" t="s">
        <v>2116</v>
      </c>
      <c r="H899" s="432" t="s">
        <v>3106</v>
      </c>
    </row>
    <row r="900" spans="1:8" ht="26.25" x14ac:dyDescent="0.25">
      <c r="A900" s="151">
        <v>6</v>
      </c>
      <c r="B900" s="320" t="s">
        <v>3112</v>
      </c>
      <c r="C900" s="331">
        <v>7800</v>
      </c>
      <c r="D900" s="292">
        <v>7800</v>
      </c>
      <c r="E900" s="341">
        <v>41571</v>
      </c>
      <c r="F900" s="401"/>
      <c r="G900" s="242" t="s">
        <v>2116</v>
      </c>
      <c r="H900" s="432" t="s">
        <v>3113</v>
      </c>
    </row>
    <row r="901" spans="1:8" ht="26.25" x14ac:dyDescent="0.25">
      <c r="A901" s="151">
        <v>7</v>
      </c>
      <c r="B901" s="235" t="s">
        <v>3114</v>
      </c>
      <c r="C901" s="287">
        <v>9830</v>
      </c>
      <c r="D901" s="287">
        <v>9830</v>
      </c>
      <c r="E901" s="237">
        <v>41900</v>
      </c>
      <c r="F901" s="402" t="s">
        <v>85</v>
      </c>
      <c r="G901" s="242" t="s">
        <v>2116</v>
      </c>
      <c r="H901" s="432" t="s">
        <v>3113</v>
      </c>
    </row>
    <row r="902" spans="1:8" ht="26.25" x14ac:dyDescent="0.25">
      <c r="A902" s="151">
        <v>8</v>
      </c>
      <c r="B902" s="386" t="s">
        <v>3115</v>
      </c>
      <c r="C902" s="274">
        <v>7000</v>
      </c>
      <c r="D902" s="274">
        <v>7000</v>
      </c>
      <c r="E902" s="210" t="s">
        <v>2784</v>
      </c>
      <c r="F902" s="402"/>
      <c r="G902" s="242" t="s">
        <v>2116</v>
      </c>
      <c r="H902" s="432" t="s">
        <v>3116</v>
      </c>
    </row>
    <row r="903" spans="1:8" ht="26.25" x14ac:dyDescent="0.25">
      <c r="A903" s="151">
        <v>9</v>
      </c>
      <c r="B903" s="386" t="s">
        <v>3117</v>
      </c>
      <c r="C903" s="274">
        <v>5495</v>
      </c>
      <c r="D903" s="274">
        <v>5495</v>
      </c>
      <c r="E903" s="210" t="s">
        <v>2784</v>
      </c>
      <c r="F903" s="402"/>
      <c r="G903" s="242" t="s">
        <v>2116</v>
      </c>
      <c r="H903" s="432" t="s">
        <v>3116</v>
      </c>
    </row>
    <row r="904" spans="1:8" ht="26.25" x14ac:dyDescent="0.25">
      <c r="A904" s="151">
        <v>10</v>
      </c>
      <c r="B904" s="386" t="s">
        <v>3118</v>
      </c>
      <c r="C904" s="274">
        <v>15790</v>
      </c>
      <c r="D904" s="274">
        <v>15790</v>
      </c>
      <c r="E904" s="210" t="s">
        <v>3119</v>
      </c>
      <c r="F904" s="402"/>
      <c r="G904" s="242" t="s">
        <v>2116</v>
      </c>
      <c r="H904" s="432" t="s">
        <v>3116</v>
      </c>
    </row>
    <row r="905" spans="1:8" ht="26.25" x14ac:dyDescent="0.25">
      <c r="A905" s="151">
        <v>11</v>
      </c>
      <c r="B905" s="386" t="s">
        <v>2880</v>
      </c>
      <c r="C905" s="274">
        <v>11990</v>
      </c>
      <c r="D905" s="274">
        <v>11990</v>
      </c>
      <c r="E905" s="210" t="s">
        <v>3119</v>
      </c>
      <c r="F905" s="402"/>
      <c r="G905" s="242" t="s">
        <v>2116</v>
      </c>
      <c r="H905" s="432" t="s">
        <v>3116</v>
      </c>
    </row>
    <row r="906" spans="1:8" ht="26.25" x14ac:dyDescent="0.25">
      <c r="A906" s="151">
        <v>12</v>
      </c>
      <c r="B906" s="386" t="s">
        <v>3120</v>
      </c>
      <c r="C906" s="274">
        <v>8190</v>
      </c>
      <c r="D906" s="274">
        <v>8190</v>
      </c>
      <c r="E906" s="210" t="s">
        <v>3119</v>
      </c>
      <c r="F906" s="402"/>
      <c r="G906" s="242" t="s">
        <v>2116</v>
      </c>
      <c r="H906" s="432" t="s">
        <v>3116</v>
      </c>
    </row>
    <row r="907" spans="1:8" ht="26.25" x14ac:dyDescent="0.25">
      <c r="A907" s="151">
        <v>13</v>
      </c>
      <c r="B907" s="386" t="s">
        <v>3121</v>
      </c>
      <c r="C907" s="274">
        <v>7540</v>
      </c>
      <c r="D907" s="274">
        <v>7540</v>
      </c>
      <c r="E907" s="210" t="s">
        <v>3122</v>
      </c>
      <c r="F907" s="402"/>
      <c r="G907" s="242" t="s">
        <v>2116</v>
      </c>
      <c r="H907" s="432" t="s">
        <v>3116</v>
      </c>
    </row>
    <row r="908" spans="1:8" ht="26.25" x14ac:dyDescent="0.25">
      <c r="A908" s="151">
        <v>14</v>
      </c>
      <c r="B908" s="386" t="s">
        <v>3123</v>
      </c>
      <c r="C908" s="274">
        <v>28090</v>
      </c>
      <c r="D908" s="274">
        <v>28090</v>
      </c>
      <c r="E908" s="210" t="s">
        <v>3124</v>
      </c>
      <c r="F908" s="402"/>
      <c r="G908" s="242" t="s">
        <v>2116</v>
      </c>
      <c r="H908" s="432" t="s">
        <v>3116</v>
      </c>
    </row>
    <row r="909" spans="1:8" ht="38.25" x14ac:dyDescent="0.25">
      <c r="A909" s="151">
        <v>15</v>
      </c>
      <c r="B909" s="403" t="s">
        <v>3125</v>
      </c>
      <c r="C909" s="404">
        <v>7900</v>
      </c>
      <c r="D909" s="404">
        <v>7900</v>
      </c>
      <c r="E909" s="210" t="s">
        <v>3126</v>
      </c>
      <c r="F909" s="402"/>
      <c r="G909" s="242" t="s">
        <v>2116</v>
      </c>
      <c r="H909" s="432" t="s">
        <v>3116</v>
      </c>
    </row>
    <row r="910" spans="1:8" ht="26.25" x14ac:dyDescent="0.25">
      <c r="A910" s="151">
        <v>16</v>
      </c>
      <c r="B910" s="235" t="s">
        <v>3127</v>
      </c>
      <c r="C910" s="236">
        <v>19408</v>
      </c>
      <c r="D910" s="236">
        <v>19408</v>
      </c>
      <c r="E910" s="405">
        <v>42716</v>
      </c>
      <c r="F910" s="402"/>
      <c r="G910" s="242" t="s">
        <v>2116</v>
      </c>
      <c r="H910" s="432" t="s">
        <v>3128</v>
      </c>
    </row>
    <row r="911" spans="1:8" ht="26.25" x14ac:dyDescent="0.25">
      <c r="A911" s="151">
        <v>17</v>
      </c>
      <c r="B911" s="222" t="s">
        <v>3129</v>
      </c>
      <c r="C911" s="223">
        <v>13040</v>
      </c>
      <c r="D911" s="223">
        <v>13040</v>
      </c>
      <c r="E911" s="197">
        <v>42816</v>
      </c>
      <c r="F911" s="402" t="s">
        <v>3130</v>
      </c>
      <c r="G911" s="242" t="s">
        <v>2116</v>
      </c>
      <c r="H911" s="432" t="s">
        <v>3131</v>
      </c>
    </row>
    <row r="912" spans="1:8" ht="38.25" x14ac:dyDescent="0.25">
      <c r="A912" s="151">
        <v>18</v>
      </c>
      <c r="B912" s="222" t="s">
        <v>3132</v>
      </c>
      <c r="C912" s="223">
        <v>13300</v>
      </c>
      <c r="D912" s="223">
        <v>13300</v>
      </c>
      <c r="E912" s="197">
        <v>43006</v>
      </c>
      <c r="F912" s="402" t="s">
        <v>3133</v>
      </c>
      <c r="G912" s="242" t="s">
        <v>2116</v>
      </c>
      <c r="H912" s="432" t="s">
        <v>3131</v>
      </c>
    </row>
    <row r="913" spans="1:8" ht="51" x14ac:dyDescent="0.25">
      <c r="A913" s="151">
        <v>19</v>
      </c>
      <c r="B913" s="222" t="s">
        <v>3134</v>
      </c>
      <c r="C913" s="223">
        <v>16150</v>
      </c>
      <c r="D913" s="223">
        <v>16150</v>
      </c>
      <c r="E913" s="197">
        <v>43021</v>
      </c>
      <c r="F913" s="402" t="s">
        <v>3135</v>
      </c>
      <c r="G913" s="242" t="s">
        <v>2116</v>
      </c>
      <c r="H913" s="432" t="s">
        <v>3136</v>
      </c>
    </row>
    <row r="914" spans="1:8" ht="26.25" x14ac:dyDescent="0.25">
      <c r="A914" s="151">
        <v>20</v>
      </c>
      <c r="B914" s="387" t="s">
        <v>3137</v>
      </c>
      <c r="C914" s="223">
        <v>6000</v>
      </c>
      <c r="D914" s="223">
        <v>6000</v>
      </c>
      <c r="E914" s="197">
        <v>43081</v>
      </c>
      <c r="F914" s="402" t="s">
        <v>3138</v>
      </c>
      <c r="G914" s="242" t="s">
        <v>2116</v>
      </c>
      <c r="H914" s="432" t="s">
        <v>3136</v>
      </c>
    </row>
    <row r="915" spans="1:8" x14ac:dyDescent="0.25">
      <c r="A915" s="151"/>
      <c r="B915" s="406" t="s">
        <v>102</v>
      </c>
      <c r="C915" s="407">
        <f>SUM(C895:C909)</f>
        <v>155067.6</v>
      </c>
      <c r="D915" s="407">
        <f>SUM(D895:D909)</f>
        <v>155067.6</v>
      </c>
      <c r="E915" s="360" t="s">
        <v>85</v>
      </c>
      <c r="F915" s="373" t="s">
        <v>85</v>
      </c>
      <c r="G915" s="373" t="s">
        <v>85</v>
      </c>
      <c r="H915" s="373" t="s">
        <v>85</v>
      </c>
    </row>
    <row r="916" spans="1:8" x14ac:dyDescent="0.25">
      <c r="A916" s="859" t="s">
        <v>5681</v>
      </c>
      <c r="B916" s="860"/>
      <c r="C916" s="860"/>
      <c r="D916" s="860"/>
      <c r="E916" s="860"/>
      <c r="F916" s="860"/>
      <c r="G916" s="860"/>
      <c r="H916" s="861"/>
    </row>
    <row r="917" spans="1:8" ht="25.5" x14ac:dyDescent="0.25">
      <c r="A917" s="16">
        <v>1</v>
      </c>
      <c r="B917" s="249" t="s">
        <v>3139</v>
      </c>
      <c r="C917" s="372">
        <v>78800</v>
      </c>
      <c r="D917" s="372">
        <v>78800</v>
      </c>
      <c r="E917" s="241">
        <v>40036</v>
      </c>
      <c r="F917" s="52"/>
      <c r="G917" s="52" t="s">
        <v>391</v>
      </c>
      <c r="H917" s="234" t="s">
        <v>3140</v>
      </c>
    </row>
    <row r="918" spans="1:8" ht="25.5" x14ac:dyDescent="0.25">
      <c r="A918" s="16">
        <v>2</v>
      </c>
      <c r="B918" s="249" t="s">
        <v>3141</v>
      </c>
      <c r="C918" s="372">
        <v>9568</v>
      </c>
      <c r="D918" s="372">
        <v>9568</v>
      </c>
      <c r="E918" s="241">
        <v>39384</v>
      </c>
      <c r="F918" s="52"/>
      <c r="G918" s="246" t="s">
        <v>2116</v>
      </c>
      <c r="H918" s="234" t="s">
        <v>3140</v>
      </c>
    </row>
    <row r="919" spans="1:8" ht="25.5" x14ac:dyDescent="0.25">
      <c r="A919" s="16">
        <v>3</v>
      </c>
      <c r="B919" s="249" t="s">
        <v>3142</v>
      </c>
      <c r="C919" s="372">
        <v>10100</v>
      </c>
      <c r="D919" s="372">
        <v>10100</v>
      </c>
      <c r="E919" s="241">
        <v>40106</v>
      </c>
      <c r="F919" s="52"/>
      <c r="G919" s="246" t="s">
        <v>2116</v>
      </c>
      <c r="H919" s="234" t="s">
        <v>3140</v>
      </c>
    </row>
    <row r="920" spans="1:8" ht="25.5" x14ac:dyDescent="0.25">
      <c r="A920" s="16">
        <v>4</v>
      </c>
      <c r="B920" s="249" t="s">
        <v>3143</v>
      </c>
      <c r="C920" s="372">
        <v>5387.5</v>
      </c>
      <c r="D920" s="372">
        <v>5387.5</v>
      </c>
      <c r="E920" s="241">
        <v>40106</v>
      </c>
      <c r="F920" s="52"/>
      <c r="G920" s="246" t="s">
        <v>2116</v>
      </c>
      <c r="H920" s="234" t="s">
        <v>3140</v>
      </c>
    </row>
    <row r="921" spans="1:8" ht="25.5" x14ac:dyDescent="0.25">
      <c r="A921" s="16">
        <v>5</v>
      </c>
      <c r="B921" s="249" t="s">
        <v>3144</v>
      </c>
      <c r="C921" s="372">
        <v>8018</v>
      </c>
      <c r="D921" s="372">
        <v>8018</v>
      </c>
      <c r="E921" s="241">
        <v>40403</v>
      </c>
      <c r="F921" s="52"/>
      <c r="G921" s="246" t="s">
        <v>2116</v>
      </c>
      <c r="H921" s="234" t="s">
        <v>3140</v>
      </c>
    </row>
    <row r="922" spans="1:8" ht="25.5" x14ac:dyDescent="0.25">
      <c r="A922" s="16">
        <v>6</v>
      </c>
      <c r="B922" s="249" t="s">
        <v>3145</v>
      </c>
      <c r="C922" s="372">
        <v>5791</v>
      </c>
      <c r="D922" s="372">
        <v>5791</v>
      </c>
      <c r="E922" s="241">
        <v>40106</v>
      </c>
      <c r="F922" s="52"/>
      <c r="G922" s="246" t="s">
        <v>2116</v>
      </c>
      <c r="H922" s="234" t="s">
        <v>3140</v>
      </c>
    </row>
    <row r="923" spans="1:8" ht="25.5" x14ac:dyDescent="0.25">
      <c r="A923" s="16">
        <v>7</v>
      </c>
      <c r="B923" s="249" t="s">
        <v>3146</v>
      </c>
      <c r="C923" s="372">
        <v>6376.7</v>
      </c>
      <c r="D923" s="372">
        <v>6376.7</v>
      </c>
      <c r="E923" s="241">
        <v>40360</v>
      </c>
      <c r="F923" s="52"/>
      <c r="G923" s="246" t="s">
        <v>2116</v>
      </c>
      <c r="H923" s="234" t="s">
        <v>3140</v>
      </c>
    </row>
    <row r="924" spans="1:8" ht="25.5" x14ac:dyDescent="0.25">
      <c r="A924" s="16">
        <v>8</v>
      </c>
      <c r="B924" s="249" t="s">
        <v>3147</v>
      </c>
      <c r="C924" s="372">
        <v>14200.12</v>
      </c>
      <c r="D924" s="372">
        <v>14200.12</v>
      </c>
      <c r="E924" s="241">
        <v>39186</v>
      </c>
      <c r="F924" s="52"/>
      <c r="G924" s="246" t="s">
        <v>2116</v>
      </c>
      <c r="H924" s="234" t="s">
        <v>3140</v>
      </c>
    </row>
    <row r="925" spans="1:8" ht="25.5" x14ac:dyDescent="0.25">
      <c r="A925" s="16">
        <v>9</v>
      </c>
      <c r="B925" s="249" t="s">
        <v>3148</v>
      </c>
      <c r="C925" s="372">
        <v>37200</v>
      </c>
      <c r="D925" s="372">
        <v>37200</v>
      </c>
      <c r="E925" s="241">
        <v>39813</v>
      </c>
      <c r="F925" s="52"/>
      <c r="G925" s="246" t="s">
        <v>2116</v>
      </c>
      <c r="H925" s="234" t="s">
        <v>3140</v>
      </c>
    </row>
    <row r="926" spans="1:8" ht="25.5" x14ac:dyDescent="0.25">
      <c r="A926" s="16">
        <v>10</v>
      </c>
      <c r="B926" s="249" t="s">
        <v>3149</v>
      </c>
      <c r="C926" s="372">
        <v>14300</v>
      </c>
      <c r="D926" s="372">
        <v>14300</v>
      </c>
      <c r="E926" s="241">
        <v>40112</v>
      </c>
      <c r="F926" s="52"/>
      <c r="G926" s="246" t="s">
        <v>2116</v>
      </c>
      <c r="H926" s="234" t="s">
        <v>3140</v>
      </c>
    </row>
    <row r="927" spans="1:8" ht="25.5" x14ac:dyDescent="0.25">
      <c r="A927" s="16">
        <v>11</v>
      </c>
      <c r="B927" s="249" t="s">
        <v>3150</v>
      </c>
      <c r="C927" s="372">
        <v>22800</v>
      </c>
      <c r="D927" s="372">
        <v>22800</v>
      </c>
      <c r="E927" s="241">
        <v>39813</v>
      </c>
      <c r="F927" s="52"/>
      <c r="G927" s="246" t="s">
        <v>2116</v>
      </c>
      <c r="H927" s="234" t="s">
        <v>3140</v>
      </c>
    </row>
    <row r="928" spans="1:8" ht="25.5" x14ac:dyDescent="0.25">
      <c r="A928" s="16">
        <v>12</v>
      </c>
      <c r="B928" s="235" t="s">
        <v>3151</v>
      </c>
      <c r="C928" s="287">
        <v>10130</v>
      </c>
      <c r="D928" s="287">
        <v>10130</v>
      </c>
      <c r="E928" s="237">
        <v>41508</v>
      </c>
      <c r="F928" s="408"/>
      <c r="G928" s="246" t="s">
        <v>2116</v>
      </c>
      <c r="H928" s="234" t="s">
        <v>3152</v>
      </c>
    </row>
    <row r="929" spans="1:8" ht="25.5" x14ac:dyDescent="0.25">
      <c r="A929" s="16">
        <v>13</v>
      </c>
      <c r="B929" s="386" t="s">
        <v>3153</v>
      </c>
      <c r="C929" s="274">
        <v>5765</v>
      </c>
      <c r="D929" s="274">
        <v>5765</v>
      </c>
      <c r="E929" s="210" t="s">
        <v>3154</v>
      </c>
      <c r="F929" s="408"/>
      <c r="G929" s="246" t="s">
        <v>2116</v>
      </c>
      <c r="H929" s="52" t="s">
        <v>3155</v>
      </c>
    </row>
    <row r="930" spans="1:8" ht="25.5" x14ac:dyDescent="0.25">
      <c r="A930" s="16">
        <v>14</v>
      </c>
      <c r="B930" s="386" t="s">
        <v>3156</v>
      </c>
      <c r="C930" s="274">
        <v>6120</v>
      </c>
      <c r="D930" s="274">
        <v>6120</v>
      </c>
      <c r="E930" s="210" t="s">
        <v>3157</v>
      </c>
      <c r="F930" s="408"/>
      <c r="G930" s="246" t="s">
        <v>2116</v>
      </c>
      <c r="H930" s="52" t="s">
        <v>3155</v>
      </c>
    </row>
    <row r="931" spans="1:8" ht="25.5" x14ac:dyDescent="0.25">
      <c r="A931" s="16">
        <v>15</v>
      </c>
      <c r="B931" s="386" t="s">
        <v>2783</v>
      </c>
      <c r="C931" s="274">
        <v>6310</v>
      </c>
      <c r="D931" s="274">
        <v>6310</v>
      </c>
      <c r="E931" s="210" t="s">
        <v>3154</v>
      </c>
      <c r="F931" s="408"/>
      <c r="G931" s="246" t="s">
        <v>2116</v>
      </c>
      <c r="H931" s="52" t="s">
        <v>3155</v>
      </c>
    </row>
    <row r="932" spans="1:8" ht="25.5" x14ac:dyDescent="0.25">
      <c r="A932" s="16">
        <v>16</v>
      </c>
      <c r="B932" s="386" t="s">
        <v>3158</v>
      </c>
      <c r="C932" s="274">
        <v>6930</v>
      </c>
      <c r="D932" s="274">
        <v>6930</v>
      </c>
      <c r="E932" s="210" t="s">
        <v>3159</v>
      </c>
      <c r="F932" s="408"/>
      <c r="G932" s="246" t="s">
        <v>2116</v>
      </c>
      <c r="H932" s="52" t="s">
        <v>3155</v>
      </c>
    </row>
    <row r="933" spans="1:8" ht="25.5" x14ac:dyDescent="0.25">
      <c r="A933" s="16">
        <v>17</v>
      </c>
      <c r="B933" s="386" t="s">
        <v>3160</v>
      </c>
      <c r="C933" s="274">
        <v>6300</v>
      </c>
      <c r="D933" s="274">
        <v>6300</v>
      </c>
      <c r="E933" s="210" t="s">
        <v>3161</v>
      </c>
      <c r="F933" s="408"/>
      <c r="G933" s="246" t="s">
        <v>2116</v>
      </c>
      <c r="H933" s="52" t="s">
        <v>3155</v>
      </c>
    </row>
    <row r="934" spans="1:8" ht="25.5" x14ac:dyDescent="0.25">
      <c r="A934" s="16">
        <v>18</v>
      </c>
      <c r="B934" s="386" t="s">
        <v>3162</v>
      </c>
      <c r="C934" s="274">
        <v>6900</v>
      </c>
      <c r="D934" s="274">
        <v>6900</v>
      </c>
      <c r="E934" s="210" t="s">
        <v>3161</v>
      </c>
      <c r="F934" s="408"/>
      <c r="G934" s="246" t="s">
        <v>2116</v>
      </c>
      <c r="H934" s="52" t="s">
        <v>3155</v>
      </c>
    </row>
    <row r="935" spans="1:8" ht="25.5" x14ac:dyDescent="0.25">
      <c r="A935" s="16">
        <v>19</v>
      </c>
      <c r="B935" s="386" t="s">
        <v>3163</v>
      </c>
      <c r="C935" s="274">
        <v>18350</v>
      </c>
      <c r="D935" s="274">
        <v>18350</v>
      </c>
      <c r="E935" s="210" t="s">
        <v>3161</v>
      </c>
      <c r="F935" s="408"/>
      <c r="G935" s="246" t="s">
        <v>2116</v>
      </c>
      <c r="H935" s="52" t="s">
        <v>3155</v>
      </c>
    </row>
    <row r="936" spans="1:8" ht="25.5" x14ac:dyDescent="0.25">
      <c r="A936" s="16">
        <v>20</v>
      </c>
      <c r="B936" s="386" t="s">
        <v>3164</v>
      </c>
      <c r="C936" s="274">
        <v>31400</v>
      </c>
      <c r="D936" s="274">
        <v>31400</v>
      </c>
      <c r="E936" s="210" t="s">
        <v>3165</v>
      </c>
      <c r="F936" s="408"/>
      <c r="G936" s="246" t="s">
        <v>2116</v>
      </c>
      <c r="H936" s="52" t="s">
        <v>3155</v>
      </c>
    </row>
    <row r="937" spans="1:8" ht="25.5" x14ac:dyDescent="0.25">
      <c r="A937" s="16">
        <v>21</v>
      </c>
      <c r="B937" s="386" t="s">
        <v>3166</v>
      </c>
      <c r="C937" s="274">
        <v>11390</v>
      </c>
      <c r="D937" s="274">
        <v>11390</v>
      </c>
      <c r="E937" s="210" t="s">
        <v>2788</v>
      </c>
      <c r="F937" s="408"/>
      <c r="G937" s="246" t="s">
        <v>2116</v>
      </c>
      <c r="H937" s="52" t="s">
        <v>3155</v>
      </c>
    </row>
    <row r="938" spans="1:8" ht="25.5" x14ac:dyDescent="0.25">
      <c r="A938" s="16">
        <v>22</v>
      </c>
      <c r="B938" s="386" t="s">
        <v>3167</v>
      </c>
      <c r="C938" s="274">
        <v>9330</v>
      </c>
      <c r="D938" s="274">
        <v>9330</v>
      </c>
      <c r="E938" s="210" t="s">
        <v>2788</v>
      </c>
      <c r="F938" s="408"/>
      <c r="G938" s="246" t="s">
        <v>2116</v>
      </c>
      <c r="H938" s="52" t="s">
        <v>3155</v>
      </c>
    </row>
    <row r="939" spans="1:8" ht="25.5" x14ac:dyDescent="0.25">
      <c r="A939" s="16">
        <v>23</v>
      </c>
      <c r="B939" s="386" t="s">
        <v>3168</v>
      </c>
      <c r="C939" s="274">
        <v>9090</v>
      </c>
      <c r="D939" s="274">
        <v>9090</v>
      </c>
      <c r="E939" s="210" t="s">
        <v>2788</v>
      </c>
      <c r="F939" s="408"/>
      <c r="G939" s="246" t="s">
        <v>2116</v>
      </c>
      <c r="H939" s="52" t="s">
        <v>3155</v>
      </c>
    </row>
    <row r="940" spans="1:8" ht="25.5" x14ac:dyDescent="0.25">
      <c r="A940" s="16">
        <v>24</v>
      </c>
      <c r="B940" s="386" t="s">
        <v>3169</v>
      </c>
      <c r="C940" s="274">
        <v>10190</v>
      </c>
      <c r="D940" s="274">
        <v>10190</v>
      </c>
      <c r="E940" s="210" t="s">
        <v>2788</v>
      </c>
      <c r="F940" s="408"/>
      <c r="G940" s="246" t="s">
        <v>2116</v>
      </c>
      <c r="H940" s="52" t="s">
        <v>3155</v>
      </c>
    </row>
    <row r="941" spans="1:8" ht="25.5" x14ac:dyDescent="0.25">
      <c r="A941" s="16">
        <v>25</v>
      </c>
      <c r="B941" s="386" t="s">
        <v>3170</v>
      </c>
      <c r="C941" s="274">
        <v>26200</v>
      </c>
      <c r="D941" s="274">
        <v>26200</v>
      </c>
      <c r="E941" s="210" t="s">
        <v>2786</v>
      </c>
      <c r="F941" s="408"/>
      <c r="G941" s="246" t="s">
        <v>2116</v>
      </c>
      <c r="H941" s="52" t="s">
        <v>3155</v>
      </c>
    </row>
    <row r="942" spans="1:8" ht="25.5" x14ac:dyDescent="0.25">
      <c r="A942" s="16">
        <v>26</v>
      </c>
      <c r="B942" s="386" t="s">
        <v>3171</v>
      </c>
      <c r="C942" s="274">
        <v>44000</v>
      </c>
      <c r="D942" s="274">
        <v>44000</v>
      </c>
      <c r="E942" s="210" t="s">
        <v>3172</v>
      </c>
      <c r="F942" s="408"/>
      <c r="G942" s="246" t="s">
        <v>2116</v>
      </c>
      <c r="H942" s="52" t="s">
        <v>3155</v>
      </c>
    </row>
    <row r="943" spans="1:8" ht="25.5" x14ac:dyDescent="0.25">
      <c r="A943" s="16">
        <v>27</v>
      </c>
      <c r="B943" s="386" t="s">
        <v>3173</v>
      </c>
      <c r="C943" s="274">
        <v>10790</v>
      </c>
      <c r="D943" s="274">
        <v>10790</v>
      </c>
      <c r="E943" s="210" t="s">
        <v>3174</v>
      </c>
      <c r="F943" s="408"/>
      <c r="G943" s="246" t="s">
        <v>2116</v>
      </c>
      <c r="H943" s="52" t="s">
        <v>3155</v>
      </c>
    </row>
    <row r="944" spans="1:8" ht="25.5" x14ac:dyDescent="0.25">
      <c r="A944" s="16">
        <v>28</v>
      </c>
      <c r="B944" s="386" t="s">
        <v>3175</v>
      </c>
      <c r="C944" s="274">
        <v>10790</v>
      </c>
      <c r="D944" s="274">
        <v>10790</v>
      </c>
      <c r="E944" s="210" t="s">
        <v>3174</v>
      </c>
      <c r="F944" s="408"/>
      <c r="G944" s="246" t="s">
        <v>2116</v>
      </c>
      <c r="H944" s="52" t="s">
        <v>3155</v>
      </c>
    </row>
    <row r="945" spans="1:8" ht="25.5" x14ac:dyDescent="0.25">
      <c r="A945" s="16">
        <v>29</v>
      </c>
      <c r="B945" s="386" t="s">
        <v>3176</v>
      </c>
      <c r="C945" s="274">
        <v>19890</v>
      </c>
      <c r="D945" s="274">
        <v>19890</v>
      </c>
      <c r="E945" s="210" t="s">
        <v>3174</v>
      </c>
      <c r="F945" s="408"/>
      <c r="G945" s="246" t="s">
        <v>2116</v>
      </c>
      <c r="H945" s="52" t="s">
        <v>3155</v>
      </c>
    </row>
    <row r="946" spans="1:8" ht="25.5" x14ac:dyDescent="0.25">
      <c r="A946" s="16">
        <v>30</v>
      </c>
      <c r="B946" s="386" t="s">
        <v>3177</v>
      </c>
      <c r="C946" s="274">
        <v>23990</v>
      </c>
      <c r="D946" s="274">
        <v>23990</v>
      </c>
      <c r="E946" s="210" t="s">
        <v>3174</v>
      </c>
      <c r="F946" s="408"/>
      <c r="G946" s="246" t="s">
        <v>2116</v>
      </c>
      <c r="H946" s="52" t="s">
        <v>3155</v>
      </c>
    </row>
    <row r="947" spans="1:8" ht="25.5" x14ac:dyDescent="0.25">
      <c r="A947" s="16">
        <v>31</v>
      </c>
      <c r="B947" s="386" t="s">
        <v>3178</v>
      </c>
      <c r="C947" s="274">
        <v>29190</v>
      </c>
      <c r="D947" s="274">
        <v>29190</v>
      </c>
      <c r="E947" s="210" t="s">
        <v>3174</v>
      </c>
      <c r="F947" s="408"/>
      <c r="G947" s="246" t="s">
        <v>2116</v>
      </c>
      <c r="H947" s="52" t="s">
        <v>3155</v>
      </c>
    </row>
    <row r="948" spans="1:8" ht="25.5" x14ac:dyDescent="0.25">
      <c r="A948" s="16">
        <v>32</v>
      </c>
      <c r="B948" s="386" t="s">
        <v>3179</v>
      </c>
      <c r="C948" s="274">
        <v>26190</v>
      </c>
      <c r="D948" s="274">
        <v>26190</v>
      </c>
      <c r="E948" s="210" t="s">
        <v>3174</v>
      </c>
      <c r="F948" s="408"/>
      <c r="G948" s="246" t="s">
        <v>2116</v>
      </c>
      <c r="H948" s="52" t="s">
        <v>3155</v>
      </c>
    </row>
    <row r="949" spans="1:8" ht="25.5" x14ac:dyDescent="0.25">
      <c r="A949" s="16">
        <v>33</v>
      </c>
      <c r="B949" s="386" t="s">
        <v>3180</v>
      </c>
      <c r="C949" s="274">
        <v>11790</v>
      </c>
      <c r="D949" s="274">
        <v>11790</v>
      </c>
      <c r="E949" s="210" t="s">
        <v>3181</v>
      </c>
      <c r="F949" s="408"/>
      <c r="G949" s="246" t="s">
        <v>2116</v>
      </c>
      <c r="H949" s="52" t="s">
        <v>3155</v>
      </c>
    </row>
    <row r="950" spans="1:8" ht="25.5" x14ac:dyDescent="0.25">
      <c r="A950" s="16">
        <v>34</v>
      </c>
      <c r="B950" s="386" t="s">
        <v>3182</v>
      </c>
      <c r="C950" s="274">
        <v>11000</v>
      </c>
      <c r="D950" s="274">
        <v>11000</v>
      </c>
      <c r="E950" s="210" t="s">
        <v>3183</v>
      </c>
      <c r="F950" s="408"/>
      <c r="G950" s="246" t="s">
        <v>2116</v>
      </c>
      <c r="H950" s="52" t="s">
        <v>3155</v>
      </c>
    </row>
    <row r="951" spans="1:8" ht="25.5" x14ac:dyDescent="0.25">
      <c r="A951" s="16">
        <v>35</v>
      </c>
      <c r="B951" s="403" t="s">
        <v>3184</v>
      </c>
      <c r="C951" s="404">
        <v>6300</v>
      </c>
      <c r="D951" s="404">
        <v>6300</v>
      </c>
      <c r="E951" s="409" t="s">
        <v>3185</v>
      </c>
      <c r="F951" s="408"/>
      <c r="G951" s="246" t="s">
        <v>2116</v>
      </c>
      <c r="H951" s="52" t="s">
        <v>3155</v>
      </c>
    </row>
    <row r="952" spans="1:8" ht="25.5" x14ac:dyDescent="0.25">
      <c r="A952" s="16">
        <v>36</v>
      </c>
      <c r="B952" s="235" t="s">
        <v>2751</v>
      </c>
      <c r="C952" s="236">
        <v>12288.14</v>
      </c>
      <c r="D952" s="236">
        <v>12288.14</v>
      </c>
      <c r="E952" s="237">
        <v>41640</v>
      </c>
      <c r="F952" s="408"/>
      <c r="G952" s="246" t="s">
        <v>2116</v>
      </c>
      <c r="H952" s="52" t="s">
        <v>3186</v>
      </c>
    </row>
    <row r="953" spans="1:8" ht="25.5" x14ac:dyDescent="0.25">
      <c r="A953" s="16">
        <v>37</v>
      </c>
      <c r="B953" s="320" t="s">
        <v>2022</v>
      </c>
      <c r="C953" s="396">
        <v>5932</v>
      </c>
      <c r="D953" s="396">
        <v>5932</v>
      </c>
      <c r="E953" s="341">
        <v>41640</v>
      </c>
      <c r="F953" s="408"/>
      <c r="G953" s="246" t="s">
        <v>2116</v>
      </c>
      <c r="H953" s="52" t="s">
        <v>3186</v>
      </c>
    </row>
    <row r="954" spans="1:8" ht="25.5" x14ac:dyDescent="0.25">
      <c r="A954" s="410">
        <v>38</v>
      </c>
      <c r="B954" s="320" t="s">
        <v>3187</v>
      </c>
      <c r="C954" s="396">
        <v>82000</v>
      </c>
      <c r="D954" s="396">
        <v>82000</v>
      </c>
      <c r="E954" s="341">
        <v>41638</v>
      </c>
      <c r="F954" s="411"/>
      <c r="G954" s="412" t="s">
        <v>2116</v>
      </c>
      <c r="H954" s="413" t="s">
        <v>3186</v>
      </c>
    </row>
    <row r="955" spans="1:8" ht="25.5" x14ac:dyDescent="0.25">
      <c r="A955" s="316">
        <v>39</v>
      </c>
      <c r="B955" s="235" t="s">
        <v>2898</v>
      </c>
      <c r="C955" s="273">
        <v>14700</v>
      </c>
      <c r="D955" s="273">
        <v>14700</v>
      </c>
      <c r="E955" s="237">
        <v>42478</v>
      </c>
      <c r="F955" s="151" t="s">
        <v>3188</v>
      </c>
      <c r="G955" s="412" t="s">
        <v>2116</v>
      </c>
      <c r="H955" s="52" t="s">
        <v>3189</v>
      </c>
    </row>
    <row r="956" spans="1:8" ht="25.5" x14ac:dyDescent="0.25">
      <c r="A956" s="316">
        <v>40</v>
      </c>
      <c r="B956" s="235" t="s">
        <v>3190</v>
      </c>
      <c r="C956" s="273">
        <v>6600</v>
      </c>
      <c r="D956" s="273">
        <v>6600</v>
      </c>
      <c r="E956" s="237">
        <v>42730</v>
      </c>
      <c r="F956" s="151" t="s">
        <v>3191</v>
      </c>
      <c r="G956" s="412" t="s">
        <v>2116</v>
      </c>
      <c r="H956" s="52" t="s">
        <v>3189</v>
      </c>
    </row>
    <row r="957" spans="1:8" ht="25.5" x14ac:dyDescent="0.25">
      <c r="A957" s="414">
        <v>41</v>
      </c>
      <c r="B957" s="235" t="s">
        <v>3190</v>
      </c>
      <c r="C957" s="273">
        <v>6600</v>
      </c>
      <c r="D957" s="273">
        <v>6600</v>
      </c>
      <c r="E957" s="237">
        <v>42730</v>
      </c>
      <c r="F957" s="151" t="s">
        <v>3191</v>
      </c>
      <c r="G957" s="412" t="s">
        <v>2116</v>
      </c>
      <c r="H957" s="52" t="s">
        <v>3189</v>
      </c>
    </row>
    <row r="958" spans="1:8" ht="25.5" x14ac:dyDescent="0.25">
      <c r="A958" s="316">
        <v>42</v>
      </c>
      <c r="B958" s="235" t="s">
        <v>3192</v>
      </c>
      <c r="C958" s="273">
        <v>6000</v>
      </c>
      <c r="D958" s="273">
        <v>6000</v>
      </c>
      <c r="E958" s="237">
        <v>42669</v>
      </c>
      <c r="F958" s="151" t="s">
        <v>3193</v>
      </c>
      <c r="G958" s="246" t="s">
        <v>2116</v>
      </c>
      <c r="H958" s="52" t="s">
        <v>3189</v>
      </c>
    </row>
    <row r="959" spans="1:8" ht="39" x14ac:dyDescent="0.25">
      <c r="A959" s="414">
        <v>43</v>
      </c>
      <c r="B959" s="222" t="s">
        <v>3194</v>
      </c>
      <c r="C959" s="142">
        <v>5135</v>
      </c>
      <c r="D959" s="142">
        <v>5135</v>
      </c>
      <c r="E959" s="211">
        <v>42817</v>
      </c>
      <c r="F959" s="195" t="s">
        <v>3195</v>
      </c>
      <c r="G959" s="246" t="s">
        <v>2116</v>
      </c>
      <c r="H959" s="52" t="s">
        <v>3196</v>
      </c>
    </row>
    <row r="960" spans="1:8" ht="25.5" x14ac:dyDescent="0.25">
      <c r="A960" s="316">
        <v>44</v>
      </c>
      <c r="B960" s="222" t="s">
        <v>3197</v>
      </c>
      <c r="C960" s="274">
        <v>7350</v>
      </c>
      <c r="D960" s="274">
        <v>7350</v>
      </c>
      <c r="E960" s="211">
        <v>42971</v>
      </c>
      <c r="F960" s="415" t="s">
        <v>3198</v>
      </c>
      <c r="G960" s="246" t="s">
        <v>2116</v>
      </c>
      <c r="H960" s="52" t="s">
        <v>3196</v>
      </c>
    </row>
    <row r="961" spans="1:8" ht="51.75" x14ac:dyDescent="0.25">
      <c r="A961" s="16">
        <v>45</v>
      </c>
      <c r="B961" s="222" t="s">
        <v>3199</v>
      </c>
      <c r="C961" s="142">
        <v>6745</v>
      </c>
      <c r="D961" s="142">
        <v>6745</v>
      </c>
      <c r="E961" s="211">
        <v>43040</v>
      </c>
      <c r="F961" s="416" t="s">
        <v>3200</v>
      </c>
      <c r="G961" s="246" t="s">
        <v>2116</v>
      </c>
      <c r="H961" s="52" t="s">
        <v>3201</v>
      </c>
    </row>
    <row r="962" spans="1:8" ht="64.5" x14ac:dyDescent="0.25">
      <c r="A962" s="265">
        <v>46</v>
      </c>
      <c r="B962" s="296" t="s">
        <v>3202</v>
      </c>
      <c r="C962" s="400" t="s">
        <v>2945</v>
      </c>
      <c r="D962" s="307">
        <v>16400</v>
      </c>
      <c r="E962" s="417"/>
      <c r="F962" s="416" t="s">
        <v>3203</v>
      </c>
      <c r="G962" s="246" t="s">
        <v>2116</v>
      </c>
      <c r="H962" s="37" t="s">
        <v>3204</v>
      </c>
    </row>
    <row r="963" spans="1:8" x14ac:dyDescent="0.25">
      <c r="A963" s="265"/>
      <c r="B963" s="418" t="s">
        <v>102</v>
      </c>
      <c r="C963" s="382">
        <f>SUM(C917:C954)</f>
        <v>671096.46000000008</v>
      </c>
      <c r="D963" s="382">
        <f>SUM(D917:D954)</f>
        <v>671096.46000000008</v>
      </c>
      <c r="E963" s="265"/>
      <c r="F963" s="265"/>
      <c r="G963" s="265"/>
      <c r="H963" s="265"/>
    </row>
    <row r="964" spans="1:8" x14ac:dyDescent="0.25">
      <c r="A964" s="859" t="s">
        <v>5682</v>
      </c>
      <c r="B964" s="860"/>
      <c r="C964" s="860"/>
      <c r="D964" s="860"/>
      <c r="E964" s="860"/>
      <c r="F964" s="860"/>
      <c r="G964" s="860"/>
      <c r="H964" s="861"/>
    </row>
    <row r="965" spans="1:8" ht="25.5" x14ac:dyDescent="0.25">
      <c r="A965" s="151">
        <v>1</v>
      </c>
      <c r="B965" s="239" t="s">
        <v>2820</v>
      </c>
      <c r="C965" s="372">
        <v>7860</v>
      </c>
      <c r="D965" s="372">
        <v>7860</v>
      </c>
      <c r="E965" s="241">
        <v>40543</v>
      </c>
      <c r="F965" s="363"/>
      <c r="G965" s="67" t="s">
        <v>397</v>
      </c>
      <c r="H965" s="207" t="s">
        <v>3205</v>
      </c>
    </row>
    <row r="966" spans="1:8" ht="25.5" x14ac:dyDescent="0.25">
      <c r="A966" s="151">
        <v>2</v>
      </c>
      <c r="B966" s="239" t="s">
        <v>3206</v>
      </c>
      <c r="C966" s="372">
        <v>16000</v>
      </c>
      <c r="D966" s="372">
        <v>16000</v>
      </c>
      <c r="E966" s="241">
        <v>39757</v>
      </c>
      <c r="F966" s="67"/>
      <c r="G966" s="242" t="s">
        <v>2116</v>
      </c>
      <c r="H966" s="207" t="s">
        <v>3207</v>
      </c>
    </row>
    <row r="967" spans="1:8" ht="25.5" x14ac:dyDescent="0.25">
      <c r="A967" s="151">
        <v>3</v>
      </c>
      <c r="B967" s="239" t="s">
        <v>3208</v>
      </c>
      <c r="C967" s="372">
        <v>7300</v>
      </c>
      <c r="D967" s="372">
        <v>7300</v>
      </c>
      <c r="E967" s="241">
        <v>39927</v>
      </c>
      <c r="F967" s="67"/>
      <c r="G967" s="242" t="s">
        <v>2116</v>
      </c>
      <c r="H967" s="207" t="s">
        <v>3207</v>
      </c>
    </row>
    <row r="968" spans="1:8" ht="25.5" x14ac:dyDescent="0.25">
      <c r="A968" s="151">
        <v>4</v>
      </c>
      <c r="B968" s="239" t="s">
        <v>3209</v>
      </c>
      <c r="C968" s="372">
        <v>23000</v>
      </c>
      <c r="D968" s="362">
        <v>11499.99</v>
      </c>
      <c r="E968" s="241">
        <v>40480</v>
      </c>
      <c r="F968" s="67"/>
      <c r="G968" s="242" t="s">
        <v>2116</v>
      </c>
      <c r="H968" s="207" t="s">
        <v>3207</v>
      </c>
    </row>
    <row r="969" spans="1:8" ht="25.5" x14ac:dyDescent="0.25">
      <c r="A969" s="151">
        <v>5</v>
      </c>
      <c r="B969" s="239" t="s">
        <v>3210</v>
      </c>
      <c r="C969" s="372">
        <v>6900</v>
      </c>
      <c r="D969" s="372">
        <v>6900</v>
      </c>
      <c r="E969" s="241">
        <v>39927</v>
      </c>
      <c r="F969" s="67"/>
      <c r="G969" s="242" t="s">
        <v>2116</v>
      </c>
      <c r="H969" s="207" t="s">
        <v>3207</v>
      </c>
    </row>
    <row r="970" spans="1:8" ht="26.25" x14ac:dyDescent="0.25">
      <c r="A970" s="151">
        <v>6</v>
      </c>
      <c r="B970" s="239" t="s">
        <v>3211</v>
      </c>
      <c r="C970" s="372">
        <v>6760.8</v>
      </c>
      <c r="D970" s="372">
        <v>6760.8</v>
      </c>
      <c r="E970" s="241">
        <v>41182</v>
      </c>
      <c r="F970" s="363"/>
      <c r="G970" s="242" t="s">
        <v>2116</v>
      </c>
      <c r="H970" s="432" t="s">
        <v>3212</v>
      </c>
    </row>
    <row r="971" spans="1:8" ht="26.25" x14ac:dyDescent="0.25">
      <c r="A971" s="151">
        <v>7</v>
      </c>
      <c r="B971" s="239" t="s">
        <v>3213</v>
      </c>
      <c r="C971" s="372">
        <v>12280.8</v>
      </c>
      <c r="D971" s="372">
        <v>12280.8</v>
      </c>
      <c r="E971" s="241">
        <v>41213</v>
      </c>
      <c r="F971" s="363"/>
      <c r="G971" s="242" t="s">
        <v>2116</v>
      </c>
      <c r="H971" s="432" t="s">
        <v>3212</v>
      </c>
    </row>
    <row r="972" spans="1:8" ht="26.25" x14ac:dyDescent="0.25">
      <c r="A972" s="151">
        <v>8</v>
      </c>
      <c r="B972" s="239" t="s">
        <v>3214</v>
      </c>
      <c r="C972" s="372">
        <v>13000</v>
      </c>
      <c r="D972" s="372">
        <v>13000</v>
      </c>
      <c r="E972" s="241">
        <v>41394</v>
      </c>
      <c r="F972" s="363"/>
      <c r="G972" s="242" t="s">
        <v>2116</v>
      </c>
      <c r="H972" s="432" t="s">
        <v>3212</v>
      </c>
    </row>
    <row r="973" spans="1:8" ht="26.25" x14ac:dyDescent="0.25">
      <c r="A973" s="151">
        <v>9</v>
      </c>
      <c r="B973" s="239" t="s">
        <v>3215</v>
      </c>
      <c r="C973" s="372">
        <v>11850</v>
      </c>
      <c r="D973" s="372">
        <v>11850</v>
      </c>
      <c r="E973" s="318" t="s">
        <v>3216</v>
      </c>
      <c r="F973" s="363"/>
      <c r="G973" s="242" t="s">
        <v>2116</v>
      </c>
      <c r="H973" s="432" t="s">
        <v>3212</v>
      </c>
    </row>
    <row r="974" spans="1:8" ht="26.25" x14ac:dyDescent="0.25">
      <c r="A974" s="151">
        <v>10</v>
      </c>
      <c r="B974" s="239" t="s">
        <v>3215</v>
      </c>
      <c r="C974" s="372">
        <v>9600</v>
      </c>
      <c r="D974" s="372">
        <v>9600</v>
      </c>
      <c r="E974" s="241">
        <v>40543</v>
      </c>
      <c r="F974" s="363"/>
      <c r="G974" s="242" t="s">
        <v>2116</v>
      </c>
      <c r="H974" s="432" t="s">
        <v>3212</v>
      </c>
    </row>
    <row r="975" spans="1:8" ht="26.25" x14ac:dyDescent="0.25">
      <c r="A975" s="151">
        <v>11</v>
      </c>
      <c r="B975" s="239" t="s">
        <v>3217</v>
      </c>
      <c r="C975" s="372">
        <v>5000</v>
      </c>
      <c r="D975" s="372">
        <v>5000</v>
      </c>
      <c r="E975" s="241">
        <v>40543</v>
      </c>
      <c r="F975" s="363"/>
      <c r="G975" s="242" t="s">
        <v>2116</v>
      </c>
      <c r="H975" s="432" t="s">
        <v>3212</v>
      </c>
    </row>
    <row r="976" spans="1:8" ht="25.5" x14ac:dyDescent="0.25">
      <c r="A976" s="151">
        <v>12</v>
      </c>
      <c r="B976" s="320" t="s">
        <v>3218</v>
      </c>
      <c r="C976" s="340">
        <v>11502</v>
      </c>
      <c r="D976" s="340">
        <v>11502</v>
      </c>
      <c r="E976" s="237">
        <v>41586</v>
      </c>
      <c r="F976" s="67"/>
      <c r="G976" s="242" t="s">
        <v>2116</v>
      </c>
      <c r="H976" s="207" t="s">
        <v>3219</v>
      </c>
    </row>
    <row r="977" spans="1:8" ht="25.5" x14ac:dyDescent="0.25">
      <c r="A977" s="151">
        <v>13</v>
      </c>
      <c r="B977" s="419" t="s">
        <v>3220</v>
      </c>
      <c r="C977" s="273">
        <v>6183</v>
      </c>
      <c r="D977" s="273">
        <v>6183</v>
      </c>
      <c r="E977" s="237">
        <v>41698</v>
      </c>
      <c r="F977" s="263"/>
      <c r="G977" s="242" t="s">
        <v>2116</v>
      </c>
      <c r="H977" s="207" t="s">
        <v>3221</v>
      </c>
    </row>
    <row r="978" spans="1:8" ht="25.5" x14ac:dyDescent="0.25">
      <c r="A978" s="151">
        <v>14</v>
      </c>
      <c r="B978" s="420" t="s">
        <v>3222</v>
      </c>
      <c r="C978" s="273">
        <v>14200</v>
      </c>
      <c r="D978" s="340">
        <v>14200</v>
      </c>
      <c r="E978" s="237">
        <v>41863</v>
      </c>
      <c r="F978" s="263"/>
      <c r="G978" s="242" t="s">
        <v>2116</v>
      </c>
      <c r="H978" s="67" t="s">
        <v>3221</v>
      </c>
    </row>
    <row r="979" spans="1:8" ht="25.5" x14ac:dyDescent="0.25">
      <c r="A979" s="151">
        <v>15</v>
      </c>
      <c r="B979" s="386" t="s">
        <v>3223</v>
      </c>
      <c r="C979" s="274">
        <v>14265</v>
      </c>
      <c r="D979" s="274">
        <v>14265</v>
      </c>
      <c r="E979" s="210" t="s">
        <v>2859</v>
      </c>
      <c r="F979" s="263"/>
      <c r="G979" s="242" t="s">
        <v>2116</v>
      </c>
      <c r="H979" s="67" t="s">
        <v>3224</v>
      </c>
    </row>
    <row r="980" spans="1:8" ht="25.5" x14ac:dyDescent="0.25">
      <c r="A980" s="151">
        <v>16</v>
      </c>
      <c r="B980" s="386" t="s">
        <v>3225</v>
      </c>
      <c r="C980" s="274">
        <v>10200</v>
      </c>
      <c r="D980" s="274">
        <v>10200</v>
      </c>
      <c r="E980" s="210" t="s">
        <v>3226</v>
      </c>
      <c r="F980" s="263"/>
      <c r="G980" s="242" t="s">
        <v>2116</v>
      </c>
      <c r="H980" s="67" t="s">
        <v>3224</v>
      </c>
    </row>
    <row r="981" spans="1:8" ht="25.5" x14ac:dyDescent="0.25">
      <c r="A981" s="151">
        <v>17</v>
      </c>
      <c r="B981" s="386" t="s">
        <v>2979</v>
      </c>
      <c r="C981" s="274">
        <v>6100</v>
      </c>
      <c r="D981" s="274">
        <v>6100</v>
      </c>
      <c r="E981" s="210" t="s">
        <v>3226</v>
      </c>
      <c r="F981" s="263"/>
      <c r="G981" s="242" t="s">
        <v>2116</v>
      </c>
      <c r="H981" s="67" t="s">
        <v>3224</v>
      </c>
    </row>
    <row r="982" spans="1:8" ht="25.5" x14ac:dyDescent="0.25">
      <c r="A982" s="151">
        <v>18</v>
      </c>
      <c r="B982" s="386" t="s">
        <v>2783</v>
      </c>
      <c r="C982" s="274">
        <v>6760</v>
      </c>
      <c r="D982" s="274">
        <v>6760</v>
      </c>
      <c r="E982" s="210" t="s">
        <v>3154</v>
      </c>
      <c r="F982" s="263"/>
      <c r="G982" s="242" t="s">
        <v>2116</v>
      </c>
      <c r="H982" s="67" t="s">
        <v>3224</v>
      </c>
    </row>
    <row r="983" spans="1:8" ht="25.5" x14ac:dyDescent="0.25">
      <c r="A983" s="151">
        <v>19</v>
      </c>
      <c r="B983" s="386" t="s">
        <v>3227</v>
      </c>
      <c r="C983" s="274">
        <v>14990</v>
      </c>
      <c r="D983" s="274">
        <v>14990</v>
      </c>
      <c r="E983" s="210" t="s">
        <v>2852</v>
      </c>
      <c r="F983" s="263"/>
      <c r="G983" s="242" t="s">
        <v>2116</v>
      </c>
      <c r="H983" s="67" t="s">
        <v>3224</v>
      </c>
    </row>
    <row r="984" spans="1:8" ht="25.5" x14ac:dyDescent="0.25">
      <c r="A984" s="151">
        <v>20</v>
      </c>
      <c r="B984" s="386" t="s">
        <v>3228</v>
      </c>
      <c r="C984" s="274">
        <v>11650</v>
      </c>
      <c r="D984" s="274">
        <v>11650</v>
      </c>
      <c r="E984" s="210" t="s">
        <v>2852</v>
      </c>
      <c r="F984" s="263"/>
      <c r="G984" s="242" t="s">
        <v>2116</v>
      </c>
      <c r="H984" s="67" t="s">
        <v>3224</v>
      </c>
    </row>
    <row r="985" spans="1:8" ht="25.5" x14ac:dyDescent="0.25">
      <c r="A985" s="151">
        <v>21</v>
      </c>
      <c r="B985" s="386" t="s">
        <v>3229</v>
      </c>
      <c r="C985" s="274">
        <v>24890</v>
      </c>
      <c r="D985" s="274">
        <v>24890</v>
      </c>
      <c r="E985" s="210" t="s">
        <v>2852</v>
      </c>
      <c r="F985" s="263"/>
      <c r="G985" s="242" t="s">
        <v>2116</v>
      </c>
      <c r="H985" s="67" t="s">
        <v>3224</v>
      </c>
    </row>
    <row r="986" spans="1:8" ht="25.5" x14ac:dyDescent="0.25">
      <c r="A986" s="151">
        <v>22</v>
      </c>
      <c r="B986" s="386" t="s">
        <v>3230</v>
      </c>
      <c r="C986" s="274">
        <v>52390</v>
      </c>
      <c r="D986" s="274">
        <v>52390</v>
      </c>
      <c r="E986" s="210" t="s">
        <v>2852</v>
      </c>
      <c r="F986" s="263"/>
      <c r="G986" s="242" t="s">
        <v>2116</v>
      </c>
      <c r="H986" s="67" t="s">
        <v>3224</v>
      </c>
    </row>
    <row r="987" spans="1:8" ht="25.5" x14ac:dyDescent="0.25">
      <c r="A987" s="151">
        <v>23</v>
      </c>
      <c r="B987" s="386" t="s">
        <v>3231</v>
      </c>
      <c r="C987" s="274">
        <v>24790</v>
      </c>
      <c r="D987" s="274">
        <v>24790</v>
      </c>
      <c r="E987" s="210" t="s">
        <v>2852</v>
      </c>
      <c r="F987" s="263"/>
      <c r="G987" s="242" t="s">
        <v>2116</v>
      </c>
      <c r="H987" s="67" t="s">
        <v>3224</v>
      </c>
    </row>
    <row r="988" spans="1:8" ht="25.5" x14ac:dyDescent="0.25">
      <c r="A988" s="151">
        <v>24</v>
      </c>
      <c r="B988" s="386" t="s">
        <v>3232</v>
      </c>
      <c r="C988" s="274">
        <v>23290</v>
      </c>
      <c r="D988" s="274">
        <v>23290</v>
      </c>
      <c r="E988" s="210" t="s">
        <v>2852</v>
      </c>
      <c r="F988" s="263"/>
      <c r="G988" s="242" t="s">
        <v>2116</v>
      </c>
      <c r="H988" s="67" t="s">
        <v>3224</v>
      </c>
    </row>
    <row r="989" spans="1:8" ht="25.5" x14ac:dyDescent="0.25">
      <c r="A989" s="151">
        <v>25</v>
      </c>
      <c r="B989" s="386" t="s">
        <v>3233</v>
      </c>
      <c r="C989" s="274">
        <v>5500</v>
      </c>
      <c r="D989" s="274">
        <v>5500</v>
      </c>
      <c r="E989" s="210" t="s">
        <v>2164</v>
      </c>
      <c r="F989" s="263"/>
      <c r="G989" s="242" t="s">
        <v>2116</v>
      </c>
      <c r="H989" s="67" t="s">
        <v>3224</v>
      </c>
    </row>
    <row r="990" spans="1:8" ht="25.5" x14ac:dyDescent="0.25">
      <c r="A990" s="151">
        <v>26</v>
      </c>
      <c r="B990" s="386" t="s">
        <v>3234</v>
      </c>
      <c r="C990" s="274">
        <v>5500</v>
      </c>
      <c r="D990" s="274">
        <v>5500</v>
      </c>
      <c r="E990" s="210" t="s">
        <v>2164</v>
      </c>
      <c r="F990" s="263"/>
      <c r="G990" s="242" t="s">
        <v>2116</v>
      </c>
      <c r="H990" s="67" t="s">
        <v>3224</v>
      </c>
    </row>
    <row r="991" spans="1:8" ht="25.5" x14ac:dyDescent="0.25">
      <c r="A991" s="151">
        <v>27</v>
      </c>
      <c r="B991" s="386" t="s">
        <v>3235</v>
      </c>
      <c r="C991" s="274">
        <v>24000</v>
      </c>
      <c r="D991" s="274">
        <v>24000</v>
      </c>
      <c r="E991" s="210" t="s">
        <v>3236</v>
      </c>
      <c r="F991" s="263"/>
      <c r="G991" s="242" t="s">
        <v>2116</v>
      </c>
      <c r="H991" s="67" t="s">
        <v>3224</v>
      </c>
    </row>
    <row r="992" spans="1:8" ht="25.5" x14ac:dyDescent="0.25">
      <c r="A992" s="151">
        <v>28</v>
      </c>
      <c r="B992" s="386" t="s">
        <v>3237</v>
      </c>
      <c r="C992" s="274">
        <v>12500</v>
      </c>
      <c r="D992" s="274">
        <v>12500</v>
      </c>
      <c r="E992" s="210" t="s">
        <v>2863</v>
      </c>
      <c r="F992" s="263"/>
      <c r="G992" s="242" t="s">
        <v>2116</v>
      </c>
      <c r="H992" s="67" t="s">
        <v>3224</v>
      </c>
    </row>
    <row r="993" spans="1:8" ht="25.5" x14ac:dyDescent="0.25">
      <c r="A993" s="151">
        <v>29</v>
      </c>
      <c r="B993" s="386" t="s">
        <v>3238</v>
      </c>
      <c r="C993" s="274">
        <v>5100</v>
      </c>
      <c r="D993" s="274">
        <v>5100</v>
      </c>
      <c r="E993" s="210" t="s">
        <v>2790</v>
      </c>
      <c r="F993" s="263"/>
      <c r="G993" s="242" t="s">
        <v>2116</v>
      </c>
      <c r="H993" s="67" t="s">
        <v>3224</v>
      </c>
    </row>
    <row r="994" spans="1:8" ht="25.5" x14ac:dyDescent="0.25">
      <c r="A994" s="151">
        <v>30</v>
      </c>
      <c r="B994" s="386" t="s">
        <v>3238</v>
      </c>
      <c r="C994" s="274">
        <v>5100</v>
      </c>
      <c r="D994" s="274">
        <v>5100</v>
      </c>
      <c r="E994" s="210" t="s">
        <v>2790</v>
      </c>
      <c r="F994" s="263"/>
      <c r="G994" s="242" t="s">
        <v>2116</v>
      </c>
      <c r="H994" s="67" t="s">
        <v>3224</v>
      </c>
    </row>
    <row r="995" spans="1:8" ht="25.5" x14ac:dyDescent="0.25">
      <c r="A995" s="151">
        <v>31</v>
      </c>
      <c r="B995" s="386" t="s">
        <v>3239</v>
      </c>
      <c r="C995" s="274">
        <v>5700</v>
      </c>
      <c r="D995" s="274">
        <v>5700</v>
      </c>
      <c r="E995" s="210" t="s">
        <v>3240</v>
      </c>
      <c r="F995" s="263"/>
      <c r="G995" s="242" t="s">
        <v>2116</v>
      </c>
      <c r="H995" s="67" t="s">
        <v>3224</v>
      </c>
    </row>
    <row r="996" spans="1:8" ht="25.5" x14ac:dyDescent="0.25">
      <c r="A996" s="151">
        <v>32</v>
      </c>
      <c r="B996" s="386" t="s">
        <v>3241</v>
      </c>
      <c r="C996" s="274">
        <v>6498</v>
      </c>
      <c r="D996" s="274">
        <v>6498</v>
      </c>
      <c r="E996" s="210" t="s">
        <v>3240</v>
      </c>
      <c r="F996" s="263"/>
      <c r="G996" s="242" t="s">
        <v>2116</v>
      </c>
      <c r="H996" s="67" t="s">
        <v>3224</v>
      </c>
    </row>
    <row r="997" spans="1:8" ht="25.5" x14ac:dyDescent="0.25">
      <c r="A997" s="151">
        <v>33</v>
      </c>
      <c r="B997" s="386" t="s">
        <v>3242</v>
      </c>
      <c r="C997" s="274">
        <v>5880</v>
      </c>
      <c r="D997" s="274">
        <v>5880</v>
      </c>
      <c r="E997" s="210" t="s">
        <v>3172</v>
      </c>
      <c r="F997" s="263"/>
      <c r="G997" s="242" t="s">
        <v>2116</v>
      </c>
      <c r="H997" s="67" t="s">
        <v>3224</v>
      </c>
    </row>
    <row r="998" spans="1:8" ht="25.5" x14ac:dyDescent="0.25">
      <c r="A998" s="151">
        <v>34</v>
      </c>
      <c r="B998" s="386" t="s">
        <v>3243</v>
      </c>
      <c r="C998" s="274">
        <v>5100</v>
      </c>
      <c r="D998" s="274">
        <v>5100</v>
      </c>
      <c r="E998" s="210" t="s">
        <v>3172</v>
      </c>
      <c r="F998" s="263"/>
      <c r="G998" s="242" t="s">
        <v>2116</v>
      </c>
      <c r="H998" s="67" t="s">
        <v>3224</v>
      </c>
    </row>
    <row r="999" spans="1:8" ht="25.5" x14ac:dyDescent="0.25">
      <c r="A999" s="151">
        <v>35</v>
      </c>
      <c r="B999" s="386" t="s">
        <v>3244</v>
      </c>
      <c r="C999" s="274">
        <v>5550</v>
      </c>
      <c r="D999" s="274">
        <v>5550</v>
      </c>
      <c r="E999" s="210" t="s">
        <v>2863</v>
      </c>
      <c r="F999" s="263"/>
      <c r="G999" s="242" t="s">
        <v>2116</v>
      </c>
      <c r="H999" s="67" t="s">
        <v>3224</v>
      </c>
    </row>
    <row r="1000" spans="1:8" ht="25.5" x14ac:dyDescent="0.25">
      <c r="A1000" s="151">
        <v>36</v>
      </c>
      <c r="B1000" s="386" t="s">
        <v>3244</v>
      </c>
      <c r="C1000" s="274">
        <v>5550</v>
      </c>
      <c r="D1000" s="274">
        <v>5550</v>
      </c>
      <c r="E1000" s="210" t="s">
        <v>2863</v>
      </c>
      <c r="F1000" s="263"/>
      <c r="G1000" s="242" t="s">
        <v>2116</v>
      </c>
      <c r="H1000" s="67" t="s">
        <v>3224</v>
      </c>
    </row>
    <row r="1001" spans="1:8" ht="25.5" x14ac:dyDescent="0.25">
      <c r="A1001" s="151">
        <v>37</v>
      </c>
      <c r="B1001" s="235" t="s">
        <v>3245</v>
      </c>
      <c r="C1001" s="236">
        <v>7945</v>
      </c>
      <c r="D1001" s="236">
        <v>7945</v>
      </c>
      <c r="E1001" s="237">
        <v>42514</v>
      </c>
      <c r="F1001" s="408" t="s">
        <v>3246</v>
      </c>
      <c r="G1001" s="246" t="s">
        <v>2116</v>
      </c>
      <c r="H1001" s="52" t="s">
        <v>3247</v>
      </c>
    </row>
    <row r="1002" spans="1:8" ht="25.5" x14ac:dyDescent="0.25">
      <c r="A1002" s="151">
        <v>38</v>
      </c>
      <c r="B1002" s="235" t="s">
        <v>3248</v>
      </c>
      <c r="C1002" s="236">
        <v>11500</v>
      </c>
      <c r="D1002" s="236">
        <v>11500</v>
      </c>
      <c r="E1002" s="237">
        <v>42459</v>
      </c>
      <c r="F1002" s="408" t="s">
        <v>3246</v>
      </c>
      <c r="G1002" s="246" t="s">
        <v>2116</v>
      </c>
      <c r="H1002" s="52" t="s">
        <v>3247</v>
      </c>
    </row>
    <row r="1003" spans="1:8" ht="25.5" x14ac:dyDescent="0.25">
      <c r="A1003" s="151">
        <v>39</v>
      </c>
      <c r="B1003" s="235" t="s">
        <v>3249</v>
      </c>
      <c r="C1003" s="236">
        <v>27200</v>
      </c>
      <c r="D1003" s="236">
        <v>27200</v>
      </c>
      <c r="E1003" s="237">
        <v>42730</v>
      </c>
      <c r="F1003" s="408" t="s">
        <v>3250</v>
      </c>
      <c r="G1003" s="246" t="s">
        <v>2116</v>
      </c>
      <c r="H1003" s="52" t="s">
        <v>3247</v>
      </c>
    </row>
    <row r="1004" spans="1:8" ht="38.25" x14ac:dyDescent="0.25">
      <c r="A1004" s="151">
        <v>40</v>
      </c>
      <c r="B1004" s="222" t="s">
        <v>3251</v>
      </c>
      <c r="C1004" s="142" t="s">
        <v>3252</v>
      </c>
      <c r="D1004" s="223">
        <v>271557.01</v>
      </c>
      <c r="E1004" s="211">
        <v>42912</v>
      </c>
      <c r="F1004" s="151" t="s">
        <v>3253</v>
      </c>
      <c r="G1004" s="246" t="s">
        <v>2116</v>
      </c>
      <c r="H1004" s="52" t="s">
        <v>3254</v>
      </c>
    </row>
    <row r="1005" spans="1:8" ht="51" x14ac:dyDescent="0.25">
      <c r="A1005" s="151">
        <v>41</v>
      </c>
      <c r="B1005" s="222" t="s">
        <v>3255</v>
      </c>
      <c r="C1005" s="421" t="s">
        <v>3256</v>
      </c>
      <c r="D1005" s="421" t="s">
        <v>3256</v>
      </c>
      <c r="E1005" s="422">
        <v>43098</v>
      </c>
      <c r="F1005" s="52" t="s">
        <v>3257</v>
      </c>
      <c r="G1005" s="246" t="s">
        <v>2116</v>
      </c>
      <c r="H1005" s="52" t="s">
        <v>3258</v>
      </c>
    </row>
    <row r="1006" spans="1:8" ht="25.5" x14ac:dyDescent="0.25">
      <c r="A1006" s="151">
        <v>42</v>
      </c>
      <c r="B1006" s="275" t="s">
        <v>3259</v>
      </c>
      <c r="C1006" s="421">
        <v>13047</v>
      </c>
      <c r="D1006" s="421">
        <v>13047</v>
      </c>
      <c r="E1006" s="302">
        <v>43097</v>
      </c>
      <c r="F1006" s="415" t="s">
        <v>3260</v>
      </c>
      <c r="G1006" s="246" t="s">
        <v>2116</v>
      </c>
      <c r="H1006" s="52" t="s">
        <v>3258</v>
      </c>
    </row>
    <row r="1007" spans="1:8" ht="25.5" x14ac:dyDescent="0.25">
      <c r="A1007" s="151">
        <v>43</v>
      </c>
      <c r="B1007" s="275" t="s">
        <v>3261</v>
      </c>
      <c r="C1007" s="421">
        <v>16134</v>
      </c>
      <c r="D1007" s="421">
        <v>16134</v>
      </c>
      <c r="E1007" s="302">
        <v>43097</v>
      </c>
      <c r="F1007" s="415" t="s">
        <v>3260</v>
      </c>
      <c r="G1007" s="246" t="s">
        <v>2116</v>
      </c>
      <c r="H1007" s="52" t="s">
        <v>3258</v>
      </c>
    </row>
    <row r="1008" spans="1:8" ht="39" x14ac:dyDescent="0.25">
      <c r="A1008" s="151">
        <v>44</v>
      </c>
      <c r="B1008" s="296" t="s">
        <v>3262</v>
      </c>
      <c r="C1008" s="423">
        <v>16723</v>
      </c>
      <c r="D1008" s="423">
        <v>16723</v>
      </c>
      <c r="E1008" s="424">
        <v>43332</v>
      </c>
      <c r="F1008" s="416" t="s">
        <v>3263</v>
      </c>
      <c r="G1008" s="246" t="s">
        <v>2116</v>
      </c>
      <c r="H1008" s="52" t="s">
        <v>3264</v>
      </c>
    </row>
    <row r="1009" spans="1:8" ht="25.5" x14ac:dyDescent="0.25">
      <c r="A1009" s="151">
        <v>45</v>
      </c>
      <c r="B1009" s="296" t="s">
        <v>3265</v>
      </c>
      <c r="C1009" s="423">
        <v>10518</v>
      </c>
      <c r="D1009" s="423">
        <v>10518</v>
      </c>
      <c r="E1009" s="424">
        <v>43332</v>
      </c>
      <c r="F1009" s="246" t="s">
        <v>2116</v>
      </c>
      <c r="G1009" s="246" t="s">
        <v>2116</v>
      </c>
      <c r="H1009" s="52" t="s">
        <v>3264</v>
      </c>
    </row>
    <row r="1010" spans="1:8" x14ac:dyDescent="0.25">
      <c r="A1010" s="415"/>
      <c r="B1010" s="425" t="s">
        <v>102</v>
      </c>
      <c r="C1010" s="426">
        <f>SUM(C965:C1009)</f>
        <v>535806.6</v>
      </c>
      <c r="D1010" s="426">
        <f>SUM(D965:D1009)</f>
        <v>795863.6</v>
      </c>
      <c r="E1010" s="415"/>
      <c r="F1010" s="415"/>
      <c r="G1010" s="151"/>
      <c r="H1010" s="151"/>
    </row>
    <row r="1011" spans="1:8" x14ac:dyDescent="0.25">
      <c r="A1011" s="859" t="s">
        <v>5683</v>
      </c>
      <c r="B1011" s="860"/>
      <c r="C1011" s="860"/>
      <c r="D1011" s="860"/>
      <c r="E1011" s="860"/>
      <c r="F1011" s="860"/>
      <c r="G1011" s="860"/>
      <c r="H1011" s="861"/>
    </row>
    <row r="1012" spans="1:8" ht="25.5" x14ac:dyDescent="0.25">
      <c r="A1012" s="151">
        <v>1</v>
      </c>
      <c r="B1012" s="239" t="s">
        <v>3266</v>
      </c>
      <c r="C1012" s="240">
        <v>13700</v>
      </c>
      <c r="D1012" s="240">
        <v>13700</v>
      </c>
      <c r="E1012" s="241">
        <v>39672</v>
      </c>
      <c r="F1012" s="67"/>
      <c r="G1012" s="67" t="s">
        <v>403</v>
      </c>
      <c r="H1012" s="67" t="s">
        <v>3267</v>
      </c>
    </row>
    <row r="1013" spans="1:8" ht="25.5" x14ac:dyDescent="0.25">
      <c r="A1013" s="151">
        <v>2</v>
      </c>
      <c r="B1013" s="239" t="s">
        <v>3268</v>
      </c>
      <c r="C1013" s="240">
        <v>7400</v>
      </c>
      <c r="D1013" s="240">
        <v>7400</v>
      </c>
      <c r="E1013" s="241">
        <v>40530</v>
      </c>
      <c r="F1013" s="67"/>
      <c r="G1013" s="242" t="s">
        <v>2116</v>
      </c>
      <c r="H1013" s="67" t="s">
        <v>3267</v>
      </c>
    </row>
    <row r="1014" spans="1:8" ht="25.5" x14ac:dyDescent="0.25">
      <c r="A1014" s="151">
        <v>3</v>
      </c>
      <c r="B1014" s="239" t="s">
        <v>3269</v>
      </c>
      <c r="C1014" s="240">
        <v>37350</v>
      </c>
      <c r="D1014" s="372">
        <v>24900</v>
      </c>
      <c r="E1014" s="241">
        <v>40165</v>
      </c>
      <c r="F1014" s="67"/>
      <c r="G1014" s="242" t="s">
        <v>2116</v>
      </c>
      <c r="H1014" s="67" t="s">
        <v>3267</v>
      </c>
    </row>
    <row r="1015" spans="1:8" ht="25.5" x14ac:dyDescent="0.25">
      <c r="A1015" s="151">
        <v>4</v>
      </c>
      <c r="B1015" s="239" t="s">
        <v>3270</v>
      </c>
      <c r="C1015" s="240">
        <v>18800</v>
      </c>
      <c r="D1015" s="240">
        <v>18800</v>
      </c>
      <c r="E1015" s="241">
        <v>40491</v>
      </c>
      <c r="F1015" s="67"/>
      <c r="G1015" s="242" t="s">
        <v>2116</v>
      </c>
      <c r="H1015" s="67" t="s">
        <v>3267</v>
      </c>
    </row>
    <row r="1016" spans="1:8" ht="26.25" x14ac:dyDescent="0.25">
      <c r="A1016" s="151">
        <v>5</v>
      </c>
      <c r="B1016" s="239" t="s">
        <v>3271</v>
      </c>
      <c r="C1016" s="240">
        <v>7900</v>
      </c>
      <c r="D1016" s="240">
        <v>7900</v>
      </c>
      <c r="E1016" s="241">
        <v>40638</v>
      </c>
      <c r="F1016" s="373"/>
      <c r="G1016" s="242" t="s">
        <v>2116</v>
      </c>
      <c r="H1016" s="75" t="s">
        <v>3272</v>
      </c>
    </row>
    <row r="1017" spans="1:8" ht="26.25" x14ac:dyDescent="0.25">
      <c r="A1017" s="151">
        <v>6</v>
      </c>
      <c r="B1017" s="239" t="s">
        <v>3273</v>
      </c>
      <c r="C1017" s="240">
        <v>7900</v>
      </c>
      <c r="D1017" s="240">
        <v>7900</v>
      </c>
      <c r="E1017" s="241">
        <v>40638</v>
      </c>
      <c r="F1017" s="373"/>
      <c r="G1017" s="242" t="s">
        <v>2116</v>
      </c>
      <c r="H1017" s="75" t="s">
        <v>3272</v>
      </c>
    </row>
    <row r="1018" spans="1:8" ht="26.25" x14ac:dyDescent="0.25">
      <c r="A1018" s="151">
        <v>7</v>
      </c>
      <c r="B1018" s="239" t="s">
        <v>3274</v>
      </c>
      <c r="C1018" s="240">
        <v>5720</v>
      </c>
      <c r="D1018" s="240">
        <v>5720</v>
      </c>
      <c r="E1018" s="241">
        <v>40830</v>
      </c>
      <c r="F1018" s="373"/>
      <c r="G1018" s="242" t="s">
        <v>2116</v>
      </c>
      <c r="H1018" s="75" t="s">
        <v>3272</v>
      </c>
    </row>
    <row r="1019" spans="1:8" ht="26.25" x14ac:dyDescent="0.25">
      <c r="A1019" s="151">
        <v>8</v>
      </c>
      <c r="B1019" s="151" t="s">
        <v>3275</v>
      </c>
      <c r="C1019" s="240">
        <v>15500</v>
      </c>
      <c r="D1019" s="240">
        <v>15500</v>
      </c>
      <c r="E1019" s="241">
        <v>41576</v>
      </c>
      <c r="F1019" s="67"/>
      <c r="G1019" s="242" t="s">
        <v>2116</v>
      </c>
      <c r="H1019" s="432" t="s">
        <v>3276</v>
      </c>
    </row>
    <row r="1020" spans="1:8" ht="26.25" x14ac:dyDescent="0.25">
      <c r="A1020" s="151">
        <v>9</v>
      </c>
      <c r="B1020" s="386" t="s">
        <v>2783</v>
      </c>
      <c r="C1020" s="274">
        <v>6760</v>
      </c>
      <c r="D1020" s="274">
        <v>6760</v>
      </c>
      <c r="E1020" s="210" t="s">
        <v>3154</v>
      </c>
      <c r="F1020" s="67"/>
      <c r="G1020" s="242" t="s">
        <v>2116</v>
      </c>
      <c r="H1020" s="432" t="s">
        <v>3276</v>
      </c>
    </row>
    <row r="1021" spans="1:8" ht="26.25" x14ac:dyDescent="0.25">
      <c r="A1021" s="151">
        <v>10</v>
      </c>
      <c r="B1021" s="386" t="s">
        <v>3277</v>
      </c>
      <c r="C1021" s="274">
        <v>25300</v>
      </c>
      <c r="D1021" s="274">
        <v>25300</v>
      </c>
      <c r="E1021" s="210" t="s">
        <v>3278</v>
      </c>
      <c r="F1021" s="67"/>
      <c r="G1021" s="242" t="s">
        <v>2116</v>
      </c>
      <c r="H1021" s="432" t="s">
        <v>3276</v>
      </c>
    </row>
    <row r="1022" spans="1:8" ht="26.25" x14ac:dyDescent="0.25">
      <c r="A1022" s="151">
        <v>11</v>
      </c>
      <c r="B1022" s="386" t="s">
        <v>3279</v>
      </c>
      <c r="C1022" s="274">
        <v>35600</v>
      </c>
      <c r="D1022" s="274">
        <v>35600</v>
      </c>
      <c r="E1022" s="210" t="s">
        <v>3278</v>
      </c>
      <c r="F1022" s="67"/>
      <c r="G1022" s="242" t="s">
        <v>2116</v>
      </c>
      <c r="H1022" s="432" t="s">
        <v>3276</v>
      </c>
    </row>
    <row r="1023" spans="1:8" ht="26.25" x14ac:dyDescent="0.25">
      <c r="A1023" s="151">
        <v>12</v>
      </c>
      <c r="B1023" s="386" t="s">
        <v>3280</v>
      </c>
      <c r="C1023" s="274">
        <v>14100</v>
      </c>
      <c r="D1023" s="274">
        <v>14100</v>
      </c>
      <c r="E1023" s="210" t="s">
        <v>3278</v>
      </c>
      <c r="F1023" s="67"/>
      <c r="G1023" s="242" t="s">
        <v>2116</v>
      </c>
      <c r="H1023" s="432" t="s">
        <v>3276</v>
      </c>
    </row>
    <row r="1024" spans="1:8" ht="26.25" x14ac:dyDescent="0.25">
      <c r="A1024" s="151">
        <v>13</v>
      </c>
      <c r="B1024" s="386" t="s">
        <v>3281</v>
      </c>
      <c r="C1024" s="274">
        <v>5100</v>
      </c>
      <c r="D1024" s="274">
        <v>5100</v>
      </c>
      <c r="E1024" s="210" t="s">
        <v>3282</v>
      </c>
      <c r="F1024" s="67"/>
      <c r="G1024" s="242" t="s">
        <v>2116</v>
      </c>
      <c r="H1024" s="432" t="s">
        <v>3276</v>
      </c>
    </row>
    <row r="1025" spans="1:8" ht="26.25" x14ac:dyDescent="0.25">
      <c r="A1025" s="151">
        <v>14</v>
      </c>
      <c r="B1025" s="386" t="s">
        <v>3283</v>
      </c>
      <c r="C1025" s="274">
        <v>7100</v>
      </c>
      <c r="D1025" s="274">
        <v>7100</v>
      </c>
      <c r="E1025" s="210" t="s">
        <v>3282</v>
      </c>
      <c r="F1025" s="67"/>
      <c r="G1025" s="242" t="s">
        <v>2116</v>
      </c>
      <c r="H1025" s="432" t="s">
        <v>3276</v>
      </c>
    </row>
    <row r="1026" spans="1:8" ht="26.25" x14ac:dyDescent="0.25">
      <c r="A1026" s="151">
        <v>15</v>
      </c>
      <c r="B1026" s="386" t="s">
        <v>3284</v>
      </c>
      <c r="C1026" s="274">
        <v>6250</v>
      </c>
      <c r="D1026" s="274">
        <v>6250</v>
      </c>
      <c r="E1026" s="210" t="s">
        <v>3282</v>
      </c>
      <c r="F1026" s="67"/>
      <c r="G1026" s="242" t="s">
        <v>2116</v>
      </c>
      <c r="H1026" s="432" t="s">
        <v>3276</v>
      </c>
    </row>
    <row r="1027" spans="1:8" ht="26.25" x14ac:dyDescent="0.25">
      <c r="A1027" s="151">
        <v>16</v>
      </c>
      <c r="B1027" s="386" t="s">
        <v>3285</v>
      </c>
      <c r="C1027" s="274">
        <v>7400</v>
      </c>
      <c r="D1027" s="274">
        <v>7400</v>
      </c>
      <c r="E1027" s="210" t="s">
        <v>3282</v>
      </c>
      <c r="F1027" s="67"/>
      <c r="G1027" s="242" t="s">
        <v>2116</v>
      </c>
      <c r="H1027" s="432" t="s">
        <v>3276</v>
      </c>
    </row>
    <row r="1028" spans="1:8" ht="26.25" x14ac:dyDescent="0.25">
      <c r="A1028" s="151">
        <v>17</v>
      </c>
      <c r="B1028" s="386" t="s">
        <v>3286</v>
      </c>
      <c r="C1028" s="274">
        <v>5700</v>
      </c>
      <c r="D1028" s="274">
        <v>5700</v>
      </c>
      <c r="E1028" s="210" t="s">
        <v>3282</v>
      </c>
      <c r="F1028" s="67"/>
      <c r="G1028" s="242" t="s">
        <v>2116</v>
      </c>
      <c r="H1028" s="432" t="s">
        <v>3276</v>
      </c>
    </row>
    <row r="1029" spans="1:8" ht="26.25" x14ac:dyDescent="0.25">
      <c r="A1029" s="151">
        <v>18</v>
      </c>
      <c r="B1029" s="386" t="s">
        <v>3287</v>
      </c>
      <c r="C1029" s="274">
        <v>18350</v>
      </c>
      <c r="D1029" s="274">
        <v>18350</v>
      </c>
      <c r="E1029" s="210" t="s">
        <v>3174</v>
      </c>
      <c r="F1029" s="67"/>
      <c r="G1029" s="242" t="s">
        <v>2116</v>
      </c>
      <c r="H1029" s="432" t="s">
        <v>3276</v>
      </c>
    </row>
    <row r="1030" spans="1:8" ht="26.25" x14ac:dyDescent="0.25">
      <c r="A1030" s="151">
        <v>19</v>
      </c>
      <c r="B1030" s="386" t="s">
        <v>3288</v>
      </c>
      <c r="C1030" s="274">
        <v>6880</v>
      </c>
      <c r="D1030" s="274">
        <v>6880</v>
      </c>
      <c r="E1030" s="210" t="s">
        <v>3174</v>
      </c>
      <c r="F1030" s="67"/>
      <c r="G1030" s="242" t="s">
        <v>2116</v>
      </c>
      <c r="H1030" s="432" t="s">
        <v>3276</v>
      </c>
    </row>
    <row r="1031" spans="1:8" ht="26.25" x14ac:dyDescent="0.25">
      <c r="A1031" s="151">
        <v>20</v>
      </c>
      <c r="B1031" s="386" t="s">
        <v>3289</v>
      </c>
      <c r="C1031" s="274">
        <v>9000</v>
      </c>
      <c r="D1031" s="274">
        <v>9000</v>
      </c>
      <c r="E1031" s="210" t="s">
        <v>3174</v>
      </c>
      <c r="F1031" s="67"/>
      <c r="G1031" s="242" t="s">
        <v>2116</v>
      </c>
      <c r="H1031" s="432" t="s">
        <v>3276</v>
      </c>
    </row>
    <row r="1032" spans="1:8" ht="26.25" x14ac:dyDescent="0.25">
      <c r="A1032" s="151">
        <v>21</v>
      </c>
      <c r="B1032" s="386" t="s">
        <v>3290</v>
      </c>
      <c r="C1032" s="274">
        <v>8000</v>
      </c>
      <c r="D1032" s="274">
        <v>8000</v>
      </c>
      <c r="E1032" s="210" t="s">
        <v>3291</v>
      </c>
      <c r="F1032" s="67"/>
      <c r="G1032" s="242" t="s">
        <v>2116</v>
      </c>
      <c r="H1032" s="432" t="s">
        <v>3276</v>
      </c>
    </row>
    <row r="1033" spans="1:8" ht="26.25" x14ac:dyDescent="0.25">
      <c r="A1033" s="151">
        <v>22</v>
      </c>
      <c r="B1033" s="403" t="s">
        <v>3292</v>
      </c>
      <c r="C1033" s="404">
        <v>15900</v>
      </c>
      <c r="D1033" s="404">
        <v>15900</v>
      </c>
      <c r="E1033" s="409" t="s">
        <v>3126</v>
      </c>
      <c r="F1033" s="373" t="s">
        <v>85</v>
      </c>
      <c r="G1033" s="242" t="s">
        <v>2116</v>
      </c>
      <c r="H1033" s="432" t="s">
        <v>3276</v>
      </c>
    </row>
    <row r="1034" spans="1:8" ht="26.25" x14ac:dyDescent="0.25">
      <c r="A1034" s="151">
        <v>23</v>
      </c>
      <c r="B1034" s="419" t="s">
        <v>3293</v>
      </c>
      <c r="C1034" s="273">
        <v>14390</v>
      </c>
      <c r="D1034" s="273">
        <v>14390</v>
      </c>
      <c r="E1034" s="237">
        <v>41820</v>
      </c>
      <c r="F1034" s="373"/>
      <c r="G1034" s="242" t="s">
        <v>2116</v>
      </c>
      <c r="H1034" s="432" t="s">
        <v>3294</v>
      </c>
    </row>
    <row r="1035" spans="1:8" ht="26.25" x14ac:dyDescent="0.25">
      <c r="A1035" s="151">
        <v>24</v>
      </c>
      <c r="B1035" s="419" t="s">
        <v>3295</v>
      </c>
      <c r="C1035" s="273">
        <v>13990</v>
      </c>
      <c r="D1035" s="273">
        <v>13990</v>
      </c>
      <c r="E1035" s="237">
        <v>41908</v>
      </c>
      <c r="F1035" s="373"/>
      <c r="G1035" s="242" t="s">
        <v>2116</v>
      </c>
      <c r="H1035" s="432" t="s">
        <v>3294</v>
      </c>
    </row>
    <row r="1036" spans="1:8" ht="26.25" x14ac:dyDescent="0.25">
      <c r="A1036" s="151">
        <v>25</v>
      </c>
      <c r="B1036" s="419" t="s">
        <v>3296</v>
      </c>
      <c r="C1036" s="273">
        <v>5265</v>
      </c>
      <c r="D1036" s="273">
        <v>5265</v>
      </c>
      <c r="E1036" s="237">
        <v>41795</v>
      </c>
      <c r="F1036" s="373"/>
      <c r="G1036" s="242" t="s">
        <v>2116</v>
      </c>
      <c r="H1036" s="432" t="s">
        <v>3294</v>
      </c>
    </row>
    <row r="1037" spans="1:8" ht="26.25" x14ac:dyDescent="0.25">
      <c r="A1037" s="151">
        <v>26</v>
      </c>
      <c r="B1037" s="419" t="s">
        <v>3296</v>
      </c>
      <c r="C1037" s="273">
        <v>5265</v>
      </c>
      <c r="D1037" s="273">
        <v>5265</v>
      </c>
      <c r="E1037" s="237">
        <v>41795</v>
      </c>
      <c r="F1037" s="373"/>
      <c r="G1037" s="242" t="s">
        <v>2116</v>
      </c>
      <c r="H1037" s="432" t="s">
        <v>3294</v>
      </c>
    </row>
    <row r="1038" spans="1:8" ht="51" x14ac:dyDescent="0.25">
      <c r="A1038" s="151">
        <v>27</v>
      </c>
      <c r="B1038" s="419" t="s">
        <v>3297</v>
      </c>
      <c r="C1038" s="273">
        <v>5115</v>
      </c>
      <c r="D1038" s="273">
        <v>5115</v>
      </c>
      <c r="E1038" s="237">
        <v>41795</v>
      </c>
      <c r="F1038" s="373"/>
      <c r="G1038" s="242" t="s">
        <v>2116</v>
      </c>
      <c r="H1038" s="432" t="s">
        <v>3294</v>
      </c>
    </row>
    <row r="1039" spans="1:8" ht="26.25" x14ac:dyDescent="0.25">
      <c r="A1039" s="151">
        <v>28</v>
      </c>
      <c r="B1039" s="427" t="s">
        <v>3298</v>
      </c>
      <c r="C1039" s="428">
        <v>13988</v>
      </c>
      <c r="D1039" s="429">
        <v>13988</v>
      </c>
      <c r="E1039" s="430">
        <v>41622</v>
      </c>
      <c r="F1039" s="373"/>
      <c r="G1039" s="242" t="s">
        <v>2116</v>
      </c>
      <c r="H1039" s="432" t="s">
        <v>3276</v>
      </c>
    </row>
    <row r="1040" spans="1:8" ht="26.25" x14ac:dyDescent="0.25">
      <c r="A1040" s="151">
        <v>29</v>
      </c>
      <c r="B1040" s="386" t="s">
        <v>2753</v>
      </c>
      <c r="C1040" s="109">
        <v>5292</v>
      </c>
      <c r="D1040" s="345">
        <v>5292</v>
      </c>
      <c r="E1040" s="430">
        <v>41622</v>
      </c>
      <c r="F1040" s="373"/>
      <c r="G1040" s="242" t="s">
        <v>2116</v>
      </c>
      <c r="H1040" s="432" t="s">
        <v>3276</v>
      </c>
    </row>
    <row r="1041" spans="1:8" ht="26.25" x14ac:dyDescent="0.25">
      <c r="A1041" s="151">
        <v>30</v>
      </c>
      <c r="B1041" s="386" t="s">
        <v>3299</v>
      </c>
      <c r="C1041" s="109">
        <v>8660</v>
      </c>
      <c r="D1041" s="345">
        <v>8660</v>
      </c>
      <c r="E1041" s="430">
        <v>41623</v>
      </c>
      <c r="F1041" s="373"/>
      <c r="G1041" s="242" t="s">
        <v>2116</v>
      </c>
      <c r="H1041" s="432" t="s">
        <v>3276</v>
      </c>
    </row>
    <row r="1042" spans="1:8" ht="26.25" x14ac:dyDescent="0.25">
      <c r="A1042" s="151">
        <v>31</v>
      </c>
      <c r="B1042" s="386" t="s">
        <v>2761</v>
      </c>
      <c r="C1042" s="109">
        <v>8381</v>
      </c>
      <c r="D1042" s="274">
        <v>8381</v>
      </c>
      <c r="E1042" s="430">
        <v>40406</v>
      </c>
      <c r="F1042" s="373"/>
      <c r="G1042" s="242" t="s">
        <v>2116</v>
      </c>
      <c r="H1042" s="432" t="s">
        <v>3267</v>
      </c>
    </row>
    <row r="1043" spans="1:8" ht="26.25" x14ac:dyDescent="0.25">
      <c r="A1043" s="151">
        <v>32</v>
      </c>
      <c r="B1043" s="386" t="s">
        <v>2763</v>
      </c>
      <c r="C1043" s="109">
        <v>27121</v>
      </c>
      <c r="D1043" s="274">
        <v>4821.76</v>
      </c>
      <c r="E1043" s="430">
        <v>40406</v>
      </c>
      <c r="F1043" s="373"/>
      <c r="G1043" s="242" t="s">
        <v>2116</v>
      </c>
      <c r="H1043" s="432" t="s">
        <v>3267</v>
      </c>
    </row>
    <row r="1044" spans="1:8" ht="26.25" x14ac:dyDescent="0.25">
      <c r="A1044" s="151">
        <v>33</v>
      </c>
      <c r="B1044" s="403" t="s">
        <v>3300</v>
      </c>
      <c r="C1044" s="315">
        <v>37600</v>
      </c>
      <c r="D1044" s="404">
        <v>37600</v>
      </c>
      <c r="E1044" s="430">
        <v>41480</v>
      </c>
      <c r="F1044" s="373"/>
      <c r="G1044" s="242" t="s">
        <v>2116</v>
      </c>
      <c r="H1044" s="432" t="s">
        <v>3276</v>
      </c>
    </row>
    <row r="1045" spans="1:8" ht="26.25" x14ac:dyDescent="0.25">
      <c r="A1045" s="151">
        <v>34</v>
      </c>
      <c r="B1045" s="235" t="s">
        <v>2898</v>
      </c>
      <c r="C1045" s="273">
        <v>14265</v>
      </c>
      <c r="D1045" s="273">
        <v>14265</v>
      </c>
      <c r="E1045" s="237">
        <v>42459</v>
      </c>
      <c r="F1045" s="374" t="s">
        <v>3301</v>
      </c>
      <c r="G1045" s="242" t="s">
        <v>2116</v>
      </c>
      <c r="H1045" s="432" t="s">
        <v>3302</v>
      </c>
    </row>
    <row r="1046" spans="1:8" ht="26.25" x14ac:dyDescent="0.25">
      <c r="A1046" s="151">
        <v>35</v>
      </c>
      <c r="B1046" s="235" t="s">
        <v>2752</v>
      </c>
      <c r="C1046" s="273">
        <v>22000</v>
      </c>
      <c r="D1046" s="273">
        <v>22000</v>
      </c>
      <c r="E1046" s="237">
        <v>42546</v>
      </c>
      <c r="F1046" s="431" t="s">
        <v>3303</v>
      </c>
      <c r="G1046" s="242" t="s">
        <v>2116</v>
      </c>
      <c r="H1046" s="432" t="s">
        <v>3302</v>
      </c>
    </row>
    <row r="1047" spans="1:8" ht="26.25" x14ac:dyDescent="0.25">
      <c r="A1047" s="151">
        <v>36</v>
      </c>
      <c r="B1047" s="235" t="s">
        <v>3304</v>
      </c>
      <c r="C1047" s="273">
        <v>15735</v>
      </c>
      <c r="D1047" s="273">
        <v>15735</v>
      </c>
      <c r="E1047" s="237">
        <v>42422</v>
      </c>
      <c r="F1047" s="374" t="s">
        <v>3305</v>
      </c>
      <c r="G1047" s="242" t="s">
        <v>2116</v>
      </c>
      <c r="H1047" s="432" t="s">
        <v>3302</v>
      </c>
    </row>
    <row r="1048" spans="1:8" ht="26.25" x14ac:dyDescent="0.25">
      <c r="A1048" s="151">
        <v>37</v>
      </c>
      <c r="B1048" s="235" t="s">
        <v>3306</v>
      </c>
      <c r="C1048" s="273">
        <v>7500</v>
      </c>
      <c r="D1048" s="273">
        <v>7500</v>
      </c>
      <c r="E1048" s="237">
        <v>42496</v>
      </c>
      <c r="F1048" s="374" t="s">
        <v>3307</v>
      </c>
      <c r="G1048" s="242" t="s">
        <v>2116</v>
      </c>
      <c r="H1048" s="432" t="s">
        <v>3302</v>
      </c>
    </row>
    <row r="1049" spans="1:8" ht="26.25" x14ac:dyDescent="0.25">
      <c r="A1049" s="151">
        <v>38</v>
      </c>
      <c r="B1049" s="235" t="s">
        <v>3308</v>
      </c>
      <c r="C1049" s="273">
        <v>9000</v>
      </c>
      <c r="D1049" s="273">
        <v>9000</v>
      </c>
      <c r="E1049" s="237">
        <v>42516</v>
      </c>
      <c r="F1049" s="374" t="s">
        <v>3309</v>
      </c>
      <c r="G1049" s="242" t="s">
        <v>2116</v>
      </c>
      <c r="H1049" s="432" t="s">
        <v>3302</v>
      </c>
    </row>
    <row r="1050" spans="1:8" ht="26.25" x14ac:dyDescent="0.25">
      <c r="A1050" s="151">
        <v>39</v>
      </c>
      <c r="B1050" s="235" t="s">
        <v>3310</v>
      </c>
      <c r="C1050" s="273">
        <v>9600</v>
      </c>
      <c r="D1050" s="273">
        <v>9600</v>
      </c>
      <c r="E1050" s="237">
        <v>42516</v>
      </c>
      <c r="F1050" s="374" t="s">
        <v>3309</v>
      </c>
      <c r="G1050" s="242" t="s">
        <v>2116</v>
      </c>
      <c r="H1050" s="432" t="s">
        <v>3302</v>
      </c>
    </row>
    <row r="1051" spans="1:8" ht="26.25" x14ac:dyDescent="0.25">
      <c r="A1051" s="151">
        <v>40</v>
      </c>
      <c r="B1051" s="235" t="s">
        <v>3311</v>
      </c>
      <c r="C1051" s="273">
        <v>5117.8999999999996</v>
      </c>
      <c r="D1051" s="273">
        <v>5117.8999999999996</v>
      </c>
      <c r="E1051" s="237">
        <v>42733</v>
      </c>
      <c r="F1051" s="374" t="s">
        <v>3312</v>
      </c>
      <c r="G1051" s="242" t="s">
        <v>2116</v>
      </c>
      <c r="H1051" s="432" t="s">
        <v>3302</v>
      </c>
    </row>
    <row r="1052" spans="1:8" ht="26.25" x14ac:dyDescent="0.25">
      <c r="A1052" s="151">
        <v>41</v>
      </c>
      <c r="B1052" s="235" t="s">
        <v>3313</v>
      </c>
      <c r="C1052" s="273">
        <v>10000</v>
      </c>
      <c r="D1052" s="273">
        <v>10000</v>
      </c>
      <c r="E1052" s="237">
        <v>42733</v>
      </c>
      <c r="F1052" s="374" t="s">
        <v>3314</v>
      </c>
      <c r="G1052" s="242" t="s">
        <v>2116</v>
      </c>
      <c r="H1052" s="432" t="s">
        <v>3302</v>
      </c>
    </row>
    <row r="1053" spans="1:8" ht="26.25" x14ac:dyDescent="0.25">
      <c r="A1053" s="151">
        <v>42</v>
      </c>
      <c r="B1053" s="222" t="s">
        <v>3313</v>
      </c>
      <c r="C1053" s="142">
        <v>10000</v>
      </c>
      <c r="D1053" s="142">
        <v>10000</v>
      </c>
      <c r="E1053" s="211">
        <v>42824</v>
      </c>
      <c r="F1053" s="374" t="s">
        <v>3315</v>
      </c>
      <c r="G1053" s="242" t="s">
        <v>2116</v>
      </c>
      <c r="H1053" s="432" t="s">
        <v>3316</v>
      </c>
    </row>
    <row r="1054" spans="1:8" ht="26.25" x14ac:dyDescent="0.25">
      <c r="A1054" s="151">
        <v>43</v>
      </c>
      <c r="B1054" s="222" t="s">
        <v>3317</v>
      </c>
      <c r="C1054" s="142">
        <v>5400</v>
      </c>
      <c r="D1054" s="142">
        <v>5400</v>
      </c>
      <c r="E1054" s="211">
        <v>42824</v>
      </c>
      <c r="F1054" s="374" t="s">
        <v>3315</v>
      </c>
      <c r="G1054" s="242" t="s">
        <v>2116</v>
      </c>
      <c r="H1054" s="432" t="s">
        <v>3316</v>
      </c>
    </row>
    <row r="1055" spans="1:8" ht="26.25" x14ac:dyDescent="0.25">
      <c r="A1055" s="151">
        <v>44</v>
      </c>
      <c r="B1055" s="222" t="s">
        <v>3318</v>
      </c>
      <c r="C1055" s="142">
        <v>11900</v>
      </c>
      <c r="D1055" s="142">
        <v>11900</v>
      </c>
      <c r="E1055" s="211">
        <v>42824</v>
      </c>
      <c r="F1055" s="374" t="s">
        <v>3315</v>
      </c>
      <c r="G1055" s="242" t="s">
        <v>2116</v>
      </c>
      <c r="H1055" s="432" t="s">
        <v>3316</v>
      </c>
    </row>
    <row r="1056" spans="1:8" ht="26.25" x14ac:dyDescent="0.25">
      <c r="A1056" s="151">
        <v>45</v>
      </c>
      <c r="B1056" s="222" t="s">
        <v>3319</v>
      </c>
      <c r="C1056" s="142">
        <v>6000</v>
      </c>
      <c r="D1056" s="142">
        <v>6000</v>
      </c>
      <c r="E1056" s="211">
        <v>42824</v>
      </c>
      <c r="F1056" s="374" t="s">
        <v>3315</v>
      </c>
      <c r="G1056" s="242" t="s">
        <v>2116</v>
      </c>
      <c r="H1056" s="432" t="s">
        <v>3316</v>
      </c>
    </row>
    <row r="1057" spans="1:8" ht="26.25" x14ac:dyDescent="0.25">
      <c r="A1057" s="151">
        <v>46</v>
      </c>
      <c r="B1057" s="222" t="s">
        <v>2806</v>
      </c>
      <c r="C1057" s="142">
        <v>32200</v>
      </c>
      <c r="D1057" s="142">
        <v>32200</v>
      </c>
      <c r="E1057" s="211">
        <v>43080</v>
      </c>
      <c r="F1057" s="374"/>
      <c r="G1057" s="242" t="s">
        <v>2116</v>
      </c>
      <c r="H1057" s="432" t="s">
        <v>3320</v>
      </c>
    </row>
    <row r="1058" spans="1:8" ht="39" x14ac:dyDescent="0.25">
      <c r="A1058" s="151">
        <v>47</v>
      </c>
      <c r="B1058" s="222" t="s">
        <v>3321</v>
      </c>
      <c r="C1058" s="142">
        <v>11190</v>
      </c>
      <c r="D1058" s="142">
        <v>11190</v>
      </c>
      <c r="E1058" s="211">
        <v>43318</v>
      </c>
      <c r="F1058" s="432" t="s">
        <v>3322</v>
      </c>
      <c r="G1058" s="242" t="s">
        <v>2116</v>
      </c>
      <c r="H1058" s="432" t="s">
        <v>3323</v>
      </c>
    </row>
    <row r="1059" spans="1:8" ht="26.25" x14ac:dyDescent="0.25">
      <c r="A1059" s="151">
        <v>48</v>
      </c>
      <c r="B1059" s="222" t="s">
        <v>3324</v>
      </c>
      <c r="C1059" s="142">
        <v>10480</v>
      </c>
      <c r="D1059" s="142">
        <v>10480</v>
      </c>
      <c r="E1059" s="211">
        <v>43395</v>
      </c>
      <c r="F1059" s="242" t="s">
        <v>2116</v>
      </c>
      <c r="G1059" s="242" t="s">
        <v>2116</v>
      </c>
      <c r="H1059" s="432" t="s">
        <v>3323</v>
      </c>
    </row>
    <row r="1060" spans="1:8" x14ac:dyDescent="0.25">
      <c r="A1060" s="16"/>
      <c r="B1060" s="418" t="s">
        <v>102</v>
      </c>
      <c r="C1060" s="433">
        <f>SUM(C1012:C1059)</f>
        <v>611164.9</v>
      </c>
      <c r="D1060" s="433">
        <f>SUM(D1012:D1059)</f>
        <v>576415.66</v>
      </c>
      <c r="E1060" s="16"/>
      <c r="F1060" s="16"/>
      <c r="G1060" s="16"/>
      <c r="H1060" s="16"/>
    </row>
    <row r="1061" spans="1:8" x14ac:dyDescent="0.25">
      <c r="A1061" s="859" t="s">
        <v>5684</v>
      </c>
      <c r="B1061" s="860"/>
      <c r="C1061" s="860"/>
      <c r="D1061" s="860"/>
      <c r="E1061" s="860"/>
      <c r="F1061" s="860"/>
      <c r="G1061" s="860"/>
      <c r="H1061" s="861"/>
    </row>
    <row r="1062" spans="1:8" ht="25.5" x14ac:dyDescent="0.25">
      <c r="A1062" s="434">
        <v>1</v>
      </c>
      <c r="B1062" s="435" t="s">
        <v>3325</v>
      </c>
      <c r="C1062" s="436">
        <v>13880</v>
      </c>
      <c r="D1062" s="436">
        <v>13880</v>
      </c>
      <c r="E1062" s="284">
        <v>40451</v>
      </c>
      <c r="F1062" s="437"/>
      <c r="G1062" s="51" t="s">
        <v>410</v>
      </c>
      <c r="H1062" s="207" t="s">
        <v>3326</v>
      </c>
    </row>
    <row r="1063" spans="1:8" ht="25.5" x14ac:dyDescent="0.25">
      <c r="A1063" s="151">
        <v>2</v>
      </c>
      <c r="B1063" s="239" t="s">
        <v>3327</v>
      </c>
      <c r="C1063" s="345">
        <v>7250</v>
      </c>
      <c r="D1063" s="345">
        <v>7250</v>
      </c>
      <c r="E1063" s="241">
        <v>40327</v>
      </c>
      <c r="F1063" s="67"/>
      <c r="G1063" s="242" t="s">
        <v>2116</v>
      </c>
      <c r="H1063" s="207" t="s">
        <v>3326</v>
      </c>
    </row>
    <row r="1064" spans="1:8" ht="26.25" x14ac:dyDescent="0.25">
      <c r="A1064" s="434">
        <v>3</v>
      </c>
      <c r="B1064" s="239" t="s">
        <v>3331</v>
      </c>
      <c r="C1064" s="345">
        <v>8400</v>
      </c>
      <c r="D1064" s="345">
        <v>8400</v>
      </c>
      <c r="E1064" s="241">
        <v>39813</v>
      </c>
      <c r="F1064" s="67"/>
      <c r="G1064" s="242" t="s">
        <v>2116</v>
      </c>
      <c r="H1064" s="534" t="s">
        <v>3329</v>
      </c>
    </row>
    <row r="1065" spans="1:8" ht="26.25" x14ac:dyDescent="0.25">
      <c r="A1065" s="151">
        <v>4</v>
      </c>
      <c r="B1065" s="239" t="s">
        <v>3331</v>
      </c>
      <c r="C1065" s="345">
        <v>8400</v>
      </c>
      <c r="D1065" s="345">
        <v>8400</v>
      </c>
      <c r="E1065" s="241">
        <v>39813</v>
      </c>
      <c r="F1065" s="67"/>
      <c r="G1065" s="242" t="s">
        <v>2116</v>
      </c>
      <c r="H1065" s="534" t="s">
        <v>3329</v>
      </c>
    </row>
    <row r="1066" spans="1:8" ht="26.25" x14ac:dyDescent="0.25">
      <c r="A1066" s="434">
        <v>5</v>
      </c>
      <c r="B1066" s="239" t="s">
        <v>3332</v>
      </c>
      <c r="C1066" s="345">
        <v>16050</v>
      </c>
      <c r="D1066" s="345">
        <v>16050</v>
      </c>
      <c r="E1066" s="241">
        <v>40444</v>
      </c>
      <c r="F1066" s="373"/>
      <c r="G1066" s="242" t="s">
        <v>2116</v>
      </c>
      <c r="H1066" s="432" t="s">
        <v>3333</v>
      </c>
    </row>
    <row r="1067" spans="1:8" ht="26.25" x14ac:dyDescent="0.25">
      <c r="A1067" s="151">
        <v>6</v>
      </c>
      <c r="B1067" s="239" t="s">
        <v>3334</v>
      </c>
      <c r="C1067" s="345">
        <v>5000</v>
      </c>
      <c r="D1067" s="345">
        <v>5000</v>
      </c>
      <c r="E1067" s="241">
        <v>41228</v>
      </c>
      <c r="F1067" s="373"/>
      <c r="G1067" s="242" t="s">
        <v>2116</v>
      </c>
      <c r="H1067" s="432" t="s">
        <v>3333</v>
      </c>
    </row>
    <row r="1068" spans="1:8" ht="26.25" x14ac:dyDescent="0.25">
      <c r="A1068" s="434">
        <v>7</v>
      </c>
      <c r="B1068" s="239" t="s">
        <v>3335</v>
      </c>
      <c r="C1068" s="345">
        <v>13900</v>
      </c>
      <c r="D1068" s="345">
        <v>13900</v>
      </c>
      <c r="E1068" s="241">
        <v>41155</v>
      </c>
      <c r="F1068" s="373"/>
      <c r="G1068" s="242" t="s">
        <v>2116</v>
      </c>
      <c r="H1068" s="432" t="s">
        <v>3333</v>
      </c>
    </row>
    <row r="1069" spans="1:8" ht="26.25" x14ac:dyDescent="0.25">
      <c r="A1069" s="151">
        <v>8</v>
      </c>
      <c r="B1069" s="239" t="s">
        <v>3336</v>
      </c>
      <c r="C1069" s="345">
        <v>7500</v>
      </c>
      <c r="D1069" s="345">
        <v>7500</v>
      </c>
      <c r="E1069" s="241">
        <v>41155</v>
      </c>
      <c r="F1069" s="373"/>
      <c r="G1069" s="242" t="s">
        <v>2116</v>
      </c>
      <c r="H1069" s="432" t="s">
        <v>3333</v>
      </c>
    </row>
    <row r="1070" spans="1:8" ht="26.25" x14ac:dyDescent="0.25">
      <c r="A1070" s="434">
        <v>9</v>
      </c>
      <c r="B1070" s="239" t="s">
        <v>3336</v>
      </c>
      <c r="C1070" s="345">
        <v>7500</v>
      </c>
      <c r="D1070" s="345">
        <v>7500</v>
      </c>
      <c r="E1070" s="241">
        <v>41155</v>
      </c>
      <c r="F1070" s="373"/>
      <c r="G1070" s="242" t="s">
        <v>2116</v>
      </c>
      <c r="H1070" s="432" t="s">
        <v>3333</v>
      </c>
    </row>
    <row r="1071" spans="1:8" ht="26.25" x14ac:dyDescent="0.25">
      <c r="A1071" s="151">
        <v>10</v>
      </c>
      <c r="B1071" s="239" t="s">
        <v>3337</v>
      </c>
      <c r="C1071" s="345">
        <v>10000</v>
      </c>
      <c r="D1071" s="345">
        <v>10000</v>
      </c>
      <c r="E1071" s="241">
        <v>41163</v>
      </c>
      <c r="F1071" s="373"/>
      <c r="G1071" s="242" t="s">
        <v>2116</v>
      </c>
      <c r="H1071" s="432" t="s">
        <v>3333</v>
      </c>
    </row>
    <row r="1072" spans="1:8" ht="26.25" x14ac:dyDescent="0.25">
      <c r="A1072" s="434">
        <v>11</v>
      </c>
      <c r="B1072" s="239" t="s">
        <v>3338</v>
      </c>
      <c r="C1072" s="345">
        <v>9600</v>
      </c>
      <c r="D1072" s="345">
        <v>9600</v>
      </c>
      <c r="E1072" s="241">
        <v>41163</v>
      </c>
      <c r="F1072" s="373"/>
      <c r="G1072" s="242" t="s">
        <v>2116</v>
      </c>
      <c r="H1072" s="432" t="s">
        <v>3333</v>
      </c>
    </row>
    <row r="1073" spans="1:8" ht="64.5" x14ac:dyDescent="0.25">
      <c r="A1073" s="151">
        <v>12</v>
      </c>
      <c r="B1073" s="322" t="s">
        <v>3342</v>
      </c>
      <c r="C1073" s="273">
        <v>13000</v>
      </c>
      <c r="D1073" s="273">
        <v>13000</v>
      </c>
      <c r="E1073" s="237">
        <v>41633</v>
      </c>
      <c r="F1073" s="438" t="s">
        <v>3343</v>
      </c>
      <c r="G1073" s="242" t="s">
        <v>2116</v>
      </c>
      <c r="H1073" s="432" t="s">
        <v>3341</v>
      </c>
    </row>
    <row r="1074" spans="1:8" ht="26.25" x14ac:dyDescent="0.25">
      <c r="A1074" s="434">
        <v>13</v>
      </c>
      <c r="B1074" s="322" t="s">
        <v>3222</v>
      </c>
      <c r="C1074" s="273">
        <v>13200</v>
      </c>
      <c r="D1074" s="273">
        <v>13200</v>
      </c>
      <c r="E1074" s="237">
        <v>41633</v>
      </c>
      <c r="F1074" s="438" t="s">
        <v>3344</v>
      </c>
      <c r="G1074" s="242" t="s">
        <v>2116</v>
      </c>
      <c r="H1074" s="432" t="s">
        <v>3341</v>
      </c>
    </row>
    <row r="1075" spans="1:8" ht="26.25" x14ac:dyDescent="0.25">
      <c r="A1075" s="151">
        <v>14</v>
      </c>
      <c r="B1075" s="439" t="s">
        <v>3345</v>
      </c>
      <c r="C1075" s="404">
        <v>20000</v>
      </c>
      <c r="D1075" s="404">
        <v>20000</v>
      </c>
      <c r="E1075" s="409" t="s">
        <v>3181</v>
      </c>
      <c r="F1075" s="438"/>
      <c r="G1075" s="242" t="s">
        <v>2116</v>
      </c>
      <c r="H1075" s="432" t="s">
        <v>3346</v>
      </c>
    </row>
    <row r="1076" spans="1:8" ht="26.25" x14ac:dyDescent="0.25">
      <c r="A1076" s="434">
        <v>15</v>
      </c>
      <c r="B1076" s="420" t="s">
        <v>3347</v>
      </c>
      <c r="C1076" s="340">
        <v>20300</v>
      </c>
      <c r="D1076" s="340">
        <v>20300</v>
      </c>
      <c r="E1076" s="341">
        <v>41816</v>
      </c>
      <c r="F1076" s="438"/>
      <c r="G1076" s="242" t="s">
        <v>2116</v>
      </c>
      <c r="H1076" s="496" t="s">
        <v>3348</v>
      </c>
    </row>
    <row r="1077" spans="1:8" ht="25.5" x14ac:dyDescent="0.25">
      <c r="A1077" s="151">
        <v>16</v>
      </c>
      <c r="B1077" s="235" t="s">
        <v>2791</v>
      </c>
      <c r="C1077" s="236">
        <v>63000</v>
      </c>
      <c r="D1077" s="236">
        <v>13569.36</v>
      </c>
      <c r="E1077" s="237">
        <v>41961</v>
      </c>
      <c r="F1077" s="438"/>
      <c r="G1077" s="242" t="s">
        <v>2116</v>
      </c>
      <c r="H1077" s="52" t="s">
        <v>3358</v>
      </c>
    </row>
    <row r="1078" spans="1:8" ht="26.25" x14ac:dyDescent="0.25">
      <c r="A1078" s="434">
        <v>17</v>
      </c>
      <c r="B1078" s="235" t="s">
        <v>3359</v>
      </c>
      <c r="C1078" s="236">
        <v>5960</v>
      </c>
      <c r="D1078" s="236">
        <v>5960</v>
      </c>
      <c r="E1078" s="237">
        <v>42943</v>
      </c>
      <c r="F1078" s="438" t="s">
        <v>3360</v>
      </c>
      <c r="G1078" s="242"/>
      <c r="H1078" s="432" t="s">
        <v>3361</v>
      </c>
    </row>
    <row r="1079" spans="1:8" x14ac:dyDescent="0.25">
      <c r="A1079" s="151"/>
      <c r="B1079" s="370" t="s">
        <v>102</v>
      </c>
      <c r="C1079" s="440">
        <f>SUM(C1062:C1076)</f>
        <v>173980</v>
      </c>
      <c r="D1079" s="440">
        <f>SUM(D1062:D1076)</f>
        <v>173980</v>
      </c>
      <c r="E1079" s="360" t="s">
        <v>85</v>
      </c>
      <c r="F1079" s="360" t="s">
        <v>85</v>
      </c>
      <c r="G1079" s="360" t="s">
        <v>85</v>
      </c>
      <c r="H1079" s="360" t="s">
        <v>85</v>
      </c>
    </row>
    <row r="1080" spans="1:8" ht="27" customHeight="1" x14ac:dyDescent="0.25">
      <c r="A1080" s="856" t="s">
        <v>5701</v>
      </c>
      <c r="B1080" s="857"/>
      <c r="C1080" s="857"/>
      <c r="D1080" s="857"/>
      <c r="E1080" s="857"/>
      <c r="F1080" s="857"/>
      <c r="G1080" s="857"/>
      <c r="H1080" s="858"/>
    </row>
    <row r="1081" spans="1:8" ht="39" x14ac:dyDescent="0.25">
      <c r="A1081" s="16">
        <v>1</v>
      </c>
      <c r="B1081" s="234" t="s">
        <v>3362</v>
      </c>
      <c r="C1081" s="441">
        <v>60039</v>
      </c>
      <c r="D1081" s="65">
        <v>20013.2</v>
      </c>
      <c r="E1081" s="442" t="s">
        <v>3363</v>
      </c>
      <c r="F1081" s="16"/>
      <c r="G1081" s="11" t="s">
        <v>417</v>
      </c>
      <c r="H1081" s="195" t="s">
        <v>3364</v>
      </c>
    </row>
    <row r="1082" spans="1:8" ht="26.25" x14ac:dyDescent="0.25">
      <c r="A1082" s="16">
        <v>2</v>
      </c>
      <c r="B1082" s="234" t="s">
        <v>3365</v>
      </c>
      <c r="C1082" s="436">
        <v>57548</v>
      </c>
      <c r="D1082" s="65">
        <v>57548</v>
      </c>
      <c r="E1082" s="66">
        <v>40057</v>
      </c>
      <c r="F1082" s="16"/>
      <c r="G1082" s="443" t="s">
        <v>80</v>
      </c>
      <c r="H1082" s="195" t="s">
        <v>3364</v>
      </c>
    </row>
    <row r="1083" spans="1:8" ht="26.25" x14ac:dyDescent="0.25">
      <c r="A1083" s="16">
        <v>3</v>
      </c>
      <c r="B1083" s="234" t="s">
        <v>3366</v>
      </c>
      <c r="C1083" s="441">
        <v>46575</v>
      </c>
      <c r="D1083" s="441">
        <v>10350</v>
      </c>
      <c r="E1083" s="442" t="s">
        <v>3363</v>
      </c>
      <c r="F1083" s="16"/>
      <c r="G1083" s="443" t="s">
        <v>80</v>
      </c>
      <c r="H1083" s="195" t="s">
        <v>3364</v>
      </c>
    </row>
    <row r="1084" spans="1:8" ht="26.25" x14ac:dyDescent="0.25">
      <c r="A1084" s="16">
        <v>4</v>
      </c>
      <c r="B1084" s="234" t="s">
        <v>3367</v>
      </c>
      <c r="C1084" s="441">
        <v>12744</v>
      </c>
      <c r="D1084" s="441">
        <v>12744</v>
      </c>
      <c r="E1084" s="442" t="s">
        <v>3363</v>
      </c>
      <c r="F1084" s="16"/>
      <c r="G1084" s="213" t="s">
        <v>80</v>
      </c>
      <c r="H1084" s="195" t="s">
        <v>3364</v>
      </c>
    </row>
    <row r="1085" spans="1:8" ht="26.25" x14ac:dyDescent="0.25">
      <c r="A1085" s="16">
        <v>5</v>
      </c>
      <c r="B1085" s="234" t="s">
        <v>3368</v>
      </c>
      <c r="C1085" s="441">
        <v>5452</v>
      </c>
      <c r="D1085" s="441">
        <v>5452</v>
      </c>
      <c r="E1085" s="442" t="s">
        <v>3363</v>
      </c>
      <c r="F1085" s="16"/>
      <c r="G1085" s="213" t="s">
        <v>80</v>
      </c>
      <c r="H1085" s="195" t="s">
        <v>3364</v>
      </c>
    </row>
    <row r="1086" spans="1:8" ht="26.25" x14ac:dyDescent="0.25">
      <c r="A1086" s="16">
        <v>6</v>
      </c>
      <c r="B1086" s="234" t="s">
        <v>3369</v>
      </c>
      <c r="C1086" s="441">
        <v>18267</v>
      </c>
      <c r="D1086" s="441">
        <v>18267</v>
      </c>
      <c r="E1086" s="442" t="s">
        <v>3363</v>
      </c>
      <c r="F1086" s="16"/>
      <c r="G1086" s="443" t="s">
        <v>80</v>
      </c>
      <c r="H1086" s="195" t="s">
        <v>3364</v>
      </c>
    </row>
    <row r="1087" spans="1:8" ht="26.25" x14ac:dyDescent="0.25">
      <c r="A1087" s="16">
        <v>7</v>
      </c>
      <c r="B1087" s="234" t="s">
        <v>3370</v>
      </c>
      <c r="C1087" s="441">
        <v>20766.12</v>
      </c>
      <c r="D1087" s="441">
        <v>20766.12</v>
      </c>
      <c r="E1087" s="442" t="s">
        <v>3363</v>
      </c>
      <c r="F1087" s="16"/>
      <c r="G1087" s="443" t="s">
        <v>80</v>
      </c>
      <c r="H1087" s="195" t="s">
        <v>3364</v>
      </c>
    </row>
    <row r="1088" spans="1:8" ht="26.25" x14ac:dyDescent="0.25">
      <c r="A1088" s="16">
        <v>8</v>
      </c>
      <c r="B1088" s="234" t="s">
        <v>3371</v>
      </c>
      <c r="C1088" s="441">
        <v>30318.720000000001</v>
      </c>
      <c r="D1088" s="441">
        <v>30318.720000000001</v>
      </c>
      <c r="E1088" s="442" t="s">
        <v>3363</v>
      </c>
      <c r="F1088" s="16"/>
      <c r="G1088" s="443" t="s">
        <v>80</v>
      </c>
      <c r="H1088" s="195" t="s">
        <v>3364</v>
      </c>
    </row>
    <row r="1089" spans="1:8" ht="26.25" x14ac:dyDescent="0.25">
      <c r="A1089" s="16">
        <v>9</v>
      </c>
      <c r="B1089" s="234" t="s">
        <v>3376</v>
      </c>
      <c r="C1089" s="441">
        <v>18820</v>
      </c>
      <c r="D1089" s="441">
        <v>18820</v>
      </c>
      <c r="E1089" s="442" t="s">
        <v>3377</v>
      </c>
      <c r="F1089" s="16"/>
      <c r="G1089" s="443" t="s">
        <v>80</v>
      </c>
      <c r="H1089" s="195" t="s">
        <v>3378</v>
      </c>
    </row>
    <row r="1090" spans="1:8" ht="39" x14ac:dyDescent="0.25">
      <c r="A1090" s="16">
        <v>10</v>
      </c>
      <c r="B1090" s="234" t="s">
        <v>3379</v>
      </c>
      <c r="C1090" s="441">
        <v>6249</v>
      </c>
      <c r="D1090" s="441">
        <v>6249</v>
      </c>
      <c r="E1090" s="442" t="s">
        <v>3377</v>
      </c>
      <c r="F1090" s="11" t="s">
        <v>3380</v>
      </c>
      <c r="G1090" s="443" t="s">
        <v>80</v>
      </c>
      <c r="H1090" s="195" t="s">
        <v>3378</v>
      </c>
    </row>
    <row r="1091" spans="1:8" ht="26.25" x14ac:dyDescent="0.25">
      <c r="A1091" s="16">
        <v>11</v>
      </c>
      <c r="B1091" s="234" t="s">
        <v>3381</v>
      </c>
      <c r="C1091" s="441">
        <v>9280.7199999999993</v>
      </c>
      <c r="D1091" s="441">
        <v>9280.7199999999993</v>
      </c>
      <c r="E1091" s="442" t="s">
        <v>3377</v>
      </c>
      <c r="F1091" s="443" t="s">
        <v>80</v>
      </c>
      <c r="G1091" s="443" t="s">
        <v>80</v>
      </c>
      <c r="H1091" s="195" t="s">
        <v>3378</v>
      </c>
    </row>
    <row r="1092" spans="1:8" ht="26.25" x14ac:dyDescent="0.25">
      <c r="A1092" s="16">
        <v>12</v>
      </c>
      <c r="B1092" s="234" t="s">
        <v>3382</v>
      </c>
      <c r="C1092" s="441">
        <v>27445.18</v>
      </c>
      <c r="D1092" s="441">
        <v>27445.18</v>
      </c>
      <c r="E1092" s="442" t="s">
        <v>3377</v>
      </c>
      <c r="F1092" s="16"/>
      <c r="G1092" s="443" t="s">
        <v>80</v>
      </c>
      <c r="H1092" s="195" t="s">
        <v>3378</v>
      </c>
    </row>
    <row r="1093" spans="1:8" ht="26.25" x14ac:dyDescent="0.25">
      <c r="A1093" s="16">
        <v>13</v>
      </c>
      <c r="B1093" s="234" t="s">
        <v>3383</v>
      </c>
      <c r="C1093" s="441">
        <v>10246.9</v>
      </c>
      <c r="D1093" s="441">
        <v>10246.9</v>
      </c>
      <c r="E1093" s="442" t="s">
        <v>3377</v>
      </c>
      <c r="F1093" s="16"/>
      <c r="G1093" s="443" t="s">
        <v>80</v>
      </c>
      <c r="H1093" s="195" t="s">
        <v>3378</v>
      </c>
    </row>
    <row r="1094" spans="1:8" ht="26.25" x14ac:dyDescent="0.25">
      <c r="A1094" s="16">
        <v>14</v>
      </c>
      <c r="B1094" s="234" t="s">
        <v>3384</v>
      </c>
      <c r="C1094" s="441">
        <v>40060.550000000003</v>
      </c>
      <c r="D1094" s="441">
        <v>2670.72</v>
      </c>
      <c r="E1094" s="442" t="s">
        <v>3377</v>
      </c>
      <c r="F1094" s="16"/>
      <c r="G1094" s="443" t="s">
        <v>80</v>
      </c>
      <c r="H1094" s="195" t="s">
        <v>3378</v>
      </c>
    </row>
    <row r="1095" spans="1:8" ht="26.25" x14ac:dyDescent="0.25">
      <c r="A1095" s="16">
        <v>15</v>
      </c>
      <c r="B1095" s="234" t="s">
        <v>3385</v>
      </c>
      <c r="C1095" s="441">
        <v>42522.33</v>
      </c>
      <c r="D1095" s="441">
        <v>2834.84</v>
      </c>
      <c r="E1095" s="442" t="s">
        <v>3377</v>
      </c>
      <c r="F1095" s="16"/>
      <c r="G1095" s="443" t="s">
        <v>80</v>
      </c>
      <c r="H1095" s="195" t="s">
        <v>3378</v>
      </c>
    </row>
    <row r="1096" spans="1:8" ht="26.25" x14ac:dyDescent="0.25">
      <c r="A1096" s="16">
        <v>16</v>
      </c>
      <c r="B1096" s="234" t="s">
        <v>3386</v>
      </c>
      <c r="C1096" s="441">
        <v>24482.01</v>
      </c>
      <c r="D1096" s="441">
        <v>24482.01</v>
      </c>
      <c r="E1096" s="442" t="s">
        <v>3377</v>
      </c>
      <c r="F1096" s="16"/>
      <c r="G1096" s="443" t="s">
        <v>80</v>
      </c>
      <c r="H1096" s="195" t="s">
        <v>3378</v>
      </c>
    </row>
    <row r="1097" spans="1:8" ht="26.25" x14ac:dyDescent="0.25">
      <c r="A1097" s="16">
        <v>17</v>
      </c>
      <c r="B1097" s="234" t="s">
        <v>3387</v>
      </c>
      <c r="C1097" s="441">
        <v>5600</v>
      </c>
      <c r="D1097" s="441">
        <v>5600</v>
      </c>
      <c r="E1097" s="442" t="s">
        <v>3377</v>
      </c>
      <c r="F1097" s="16"/>
      <c r="G1097" s="213" t="s">
        <v>80</v>
      </c>
      <c r="H1097" s="195" t="s">
        <v>3378</v>
      </c>
    </row>
    <row r="1098" spans="1:8" ht="26.25" x14ac:dyDescent="0.25">
      <c r="A1098" s="16">
        <v>18</v>
      </c>
      <c r="B1098" s="234" t="s">
        <v>3388</v>
      </c>
      <c r="C1098" s="441">
        <v>7000</v>
      </c>
      <c r="D1098" s="441">
        <v>7000</v>
      </c>
      <c r="E1098" s="442" t="s">
        <v>3377</v>
      </c>
      <c r="F1098" s="16"/>
      <c r="G1098" s="213" t="s">
        <v>80</v>
      </c>
      <c r="H1098" s="195" t="s">
        <v>3378</v>
      </c>
    </row>
    <row r="1099" spans="1:8" ht="39" x14ac:dyDescent="0.25">
      <c r="A1099" s="16">
        <v>19</v>
      </c>
      <c r="B1099" s="234" t="s">
        <v>3389</v>
      </c>
      <c r="C1099" s="441">
        <v>6193</v>
      </c>
      <c r="D1099" s="441">
        <v>6193</v>
      </c>
      <c r="E1099" s="442" t="s">
        <v>3377</v>
      </c>
      <c r="F1099" s="11" t="s">
        <v>3380</v>
      </c>
      <c r="G1099" s="443" t="s">
        <v>80</v>
      </c>
      <c r="H1099" s="195" t="s">
        <v>3378</v>
      </c>
    </row>
    <row r="1100" spans="1:8" ht="26.25" x14ac:dyDescent="0.25">
      <c r="A1100" s="16">
        <v>20</v>
      </c>
      <c r="B1100" s="234" t="s">
        <v>3390</v>
      </c>
      <c r="C1100" s="441">
        <v>15241</v>
      </c>
      <c r="D1100" s="441">
        <v>15241</v>
      </c>
      <c r="E1100" s="442" t="s">
        <v>3377</v>
      </c>
      <c r="F1100" s="16"/>
      <c r="G1100" s="443" t="s">
        <v>80</v>
      </c>
      <c r="H1100" s="195" t="s">
        <v>3378</v>
      </c>
    </row>
    <row r="1101" spans="1:8" ht="26.25" x14ac:dyDescent="0.25">
      <c r="A1101" s="16">
        <v>21</v>
      </c>
      <c r="B1101" s="234" t="s">
        <v>3391</v>
      </c>
      <c r="C1101" s="441">
        <v>16028.59</v>
      </c>
      <c r="D1101" s="441">
        <v>16028.59</v>
      </c>
      <c r="E1101" s="442" t="s">
        <v>3377</v>
      </c>
      <c r="F1101" s="16"/>
      <c r="G1101" s="443" t="s">
        <v>80</v>
      </c>
      <c r="H1101" s="195" t="s">
        <v>3378</v>
      </c>
    </row>
    <row r="1102" spans="1:8" ht="26.25" x14ac:dyDescent="0.25">
      <c r="A1102" s="16">
        <v>22</v>
      </c>
      <c r="B1102" s="207" t="s">
        <v>3392</v>
      </c>
      <c r="C1102" s="345">
        <v>31900</v>
      </c>
      <c r="D1102" s="345">
        <v>31900</v>
      </c>
      <c r="E1102" s="444" t="s">
        <v>3393</v>
      </c>
      <c r="F1102" s="151"/>
      <c r="G1102" s="445" t="s">
        <v>80</v>
      </c>
      <c r="H1102" s="432" t="s">
        <v>3394</v>
      </c>
    </row>
    <row r="1103" spans="1:8" ht="39" x14ac:dyDescent="0.25">
      <c r="A1103" s="16">
        <v>23</v>
      </c>
      <c r="B1103" s="207" t="s">
        <v>3395</v>
      </c>
      <c r="C1103" s="345">
        <v>7500</v>
      </c>
      <c r="D1103" s="345">
        <v>7500</v>
      </c>
      <c r="E1103" s="444" t="s">
        <v>3396</v>
      </c>
      <c r="F1103" s="11" t="s">
        <v>3380</v>
      </c>
      <c r="G1103" s="445" t="s">
        <v>80</v>
      </c>
      <c r="H1103" s="432" t="s">
        <v>3394</v>
      </c>
    </row>
    <row r="1104" spans="1:8" ht="26.25" x14ac:dyDescent="0.25">
      <c r="A1104" s="16">
        <v>24</v>
      </c>
      <c r="B1104" s="207" t="s">
        <v>3395</v>
      </c>
      <c r="C1104" s="345">
        <v>7500</v>
      </c>
      <c r="D1104" s="345">
        <v>7500</v>
      </c>
      <c r="E1104" s="444" t="s">
        <v>3396</v>
      </c>
      <c r="F1104" s="445" t="s">
        <v>80</v>
      </c>
      <c r="G1104" s="445" t="s">
        <v>80</v>
      </c>
      <c r="H1104" s="432" t="s">
        <v>3394</v>
      </c>
    </row>
    <row r="1105" spans="1:8" ht="26.25" x14ac:dyDescent="0.25">
      <c r="A1105" s="16">
        <v>25</v>
      </c>
      <c r="B1105" s="207" t="s">
        <v>3395</v>
      </c>
      <c r="C1105" s="345">
        <v>7500</v>
      </c>
      <c r="D1105" s="345">
        <v>7500</v>
      </c>
      <c r="E1105" s="444" t="s">
        <v>3396</v>
      </c>
      <c r="F1105" s="445" t="s">
        <v>80</v>
      </c>
      <c r="G1105" s="445" t="s">
        <v>80</v>
      </c>
      <c r="H1105" s="432" t="s">
        <v>3394</v>
      </c>
    </row>
    <row r="1106" spans="1:8" ht="26.25" x14ac:dyDescent="0.25">
      <c r="A1106" s="16">
        <v>26</v>
      </c>
      <c r="B1106" s="207" t="s">
        <v>3337</v>
      </c>
      <c r="C1106" s="345">
        <v>10000</v>
      </c>
      <c r="D1106" s="345">
        <v>10000</v>
      </c>
      <c r="E1106" s="444" t="s">
        <v>3397</v>
      </c>
      <c r="F1106" s="151"/>
      <c r="G1106" s="445" t="s">
        <v>80</v>
      </c>
      <c r="H1106" s="432" t="s">
        <v>3394</v>
      </c>
    </row>
    <row r="1107" spans="1:8" ht="26.25" x14ac:dyDescent="0.25">
      <c r="A1107" s="16">
        <v>27</v>
      </c>
      <c r="B1107" s="234" t="s">
        <v>3399</v>
      </c>
      <c r="C1107" s="441">
        <v>17650</v>
      </c>
      <c r="D1107" s="441">
        <v>17650</v>
      </c>
      <c r="E1107" s="442" t="s">
        <v>3400</v>
      </c>
      <c r="F1107" s="16"/>
      <c r="G1107" s="443" t="s">
        <v>80</v>
      </c>
      <c r="H1107" s="195" t="s">
        <v>3378</v>
      </c>
    </row>
    <row r="1108" spans="1:8" ht="26.25" x14ac:dyDescent="0.25">
      <c r="A1108" s="16">
        <v>28</v>
      </c>
      <c r="B1108" s="234" t="s">
        <v>3401</v>
      </c>
      <c r="C1108" s="441">
        <v>36000</v>
      </c>
      <c r="D1108" s="441">
        <v>24000</v>
      </c>
      <c r="E1108" s="442" t="s">
        <v>3363</v>
      </c>
      <c r="F1108" s="16"/>
      <c r="G1108" s="443" t="s">
        <v>80</v>
      </c>
      <c r="H1108" s="195" t="s">
        <v>3378</v>
      </c>
    </row>
    <row r="1109" spans="1:8" ht="26.25" x14ac:dyDescent="0.25">
      <c r="A1109" s="16">
        <v>29</v>
      </c>
      <c r="B1109" s="234" t="s">
        <v>3402</v>
      </c>
      <c r="C1109" s="441">
        <v>11200</v>
      </c>
      <c r="D1109" s="441">
        <v>11200</v>
      </c>
      <c r="E1109" s="442" t="s">
        <v>3363</v>
      </c>
      <c r="F1109" s="16"/>
      <c r="G1109" s="443" t="s">
        <v>80</v>
      </c>
      <c r="H1109" s="195" t="s">
        <v>3378</v>
      </c>
    </row>
    <row r="1110" spans="1:8" ht="26.25" x14ac:dyDescent="0.25">
      <c r="A1110" s="16">
        <v>30</v>
      </c>
      <c r="B1110" s="234" t="s">
        <v>3403</v>
      </c>
      <c r="C1110" s="441">
        <v>11200</v>
      </c>
      <c r="D1110" s="441">
        <v>11200</v>
      </c>
      <c r="E1110" s="442" t="s">
        <v>3363</v>
      </c>
      <c r="F1110" s="16"/>
      <c r="G1110" s="443" t="s">
        <v>80</v>
      </c>
      <c r="H1110" s="195" t="s">
        <v>3378</v>
      </c>
    </row>
    <row r="1111" spans="1:8" ht="26.25" x14ac:dyDescent="0.25">
      <c r="A1111" s="16">
        <v>31</v>
      </c>
      <c r="B1111" s="234" t="s">
        <v>3404</v>
      </c>
      <c r="C1111" s="441">
        <v>11200</v>
      </c>
      <c r="D1111" s="441">
        <v>11200</v>
      </c>
      <c r="E1111" s="442" t="s">
        <v>3363</v>
      </c>
      <c r="F1111" s="16"/>
      <c r="G1111" s="213" t="s">
        <v>80</v>
      </c>
      <c r="H1111" s="195" t="s">
        <v>3378</v>
      </c>
    </row>
    <row r="1112" spans="1:8" ht="26.25" x14ac:dyDescent="0.25">
      <c r="A1112" s="16">
        <v>32</v>
      </c>
      <c r="B1112" s="234" t="s">
        <v>3405</v>
      </c>
      <c r="C1112" s="441">
        <v>20115</v>
      </c>
      <c r="D1112" s="441">
        <v>13410</v>
      </c>
      <c r="E1112" s="442" t="s">
        <v>3363</v>
      </c>
      <c r="F1112" s="16"/>
      <c r="G1112" s="213" t="s">
        <v>80</v>
      </c>
      <c r="H1112" s="195" t="s">
        <v>3378</v>
      </c>
    </row>
    <row r="1113" spans="1:8" ht="39" x14ac:dyDescent="0.25">
      <c r="A1113" s="16">
        <v>33</v>
      </c>
      <c r="B1113" s="234" t="s">
        <v>3406</v>
      </c>
      <c r="C1113" s="441">
        <v>10530</v>
      </c>
      <c r="D1113" s="441">
        <v>10530</v>
      </c>
      <c r="E1113" s="442" t="s">
        <v>3363</v>
      </c>
      <c r="F1113" s="11" t="s">
        <v>3380</v>
      </c>
      <c r="G1113" s="443" t="s">
        <v>80</v>
      </c>
      <c r="H1113" s="195" t="s">
        <v>3378</v>
      </c>
    </row>
    <row r="1114" spans="1:8" ht="26.25" x14ac:dyDescent="0.25">
      <c r="A1114" s="16">
        <v>34</v>
      </c>
      <c r="B1114" s="234" t="s">
        <v>3407</v>
      </c>
      <c r="C1114" s="441">
        <v>22680</v>
      </c>
      <c r="D1114" s="441">
        <v>15120</v>
      </c>
      <c r="E1114" s="442" t="s">
        <v>3363</v>
      </c>
      <c r="F1114" s="16"/>
      <c r="G1114" s="443" t="s">
        <v>80</v>
      </c>
      <c r="H1114" s="195" t="s">
        <v>3378</v>
      </c>
    </row>
    <row r="1115" spans="1:8" ht="39" x14ac:dyDescent="0.25">
      <c r="A1115" s="16">
        <v>35</v>
      </c>
      <c r="B1115" s="234" t="s">
        <v>3408</v>
      </c>
      <c r="C1115" s="441">
        <v>10520</v>
      </c>
      <c r="D1115" s="441">
        <v>10520</v>
      </c>
      <c r="E1115" s="442" t="s">
        <v>3363</v>
      </c>
      <c r="F1115" s="11" t="s">
        <v>3380</v>
      </c>
      <c r="G1115" s="443" t="s">
        <v>80</v>
      </c>
      <c r="H1115" s="195" t="s">
        <v>3378</v>
      </c>
    </row>
    <row r="1116" spans="1:8" ht="26.25" x14ac:dyDescent="0.25">
      <c r="A1116" s="16">
        <v>36</v>
      </c>
      <c r="B1116" s="234" t="s">
        <v>3409</v>
      </c>
      <c r="C1116" s="441">
        <v>11130</v>
      </c>
      <c r="D1116" s="441">
        <v>11130</v>
      </c>
      <c r="E1116" s="442" t="s">
        <v>3363</v>
      </c>
      <c r="F1116" s="16"/>
      <c r="G1116" s="443" t="s">
        <v>80</v>
      </c>
      <c r="H1116" s="195" t="s">
        <v>3378</v>
      </c>
    </row>
    <row r="1117" spans="1:8" ht="26.25" x14ac:dyDescent="0.25">
      <c r="A1117" s="16">
        <v>37</v>
      </c>
      <c r="B1117" s="234" t="s">
        <v>3410</v>
      </c>
      <c r="C1117" s="441">
        <v>11130</v>
      </c>
      <c r="D1117" s="441">
        <v>11130</v>
      </c>
      <c r="E1117" s="442" t="s">
        <v>3363</v>
      </c>
      <c r="F1117" s="16"/>
      <c r="G1117" s="443" t="s">
        <v>80</v>
      </c>
      <c r="H1117" s="195" t="s">
        <v>3378</v>
      </c>
    </row>
    <row r="1118" spans="1:8" ht="26.25" x14ac:dyDescent="0.25">
      <c r="A1118" s="16">
        <v>38</v>
      </c>
      <c r="B1118" s="234" t="s">
        <v>3411</v>
      </c>
      <c r="C1118" s="441">
        <v>15700</v>
      </c>
      <c r="D1118" s="441">
        <v>15700</v>
      </c>
      <c r="E1118" s="442" t="s">
        <v>3363</v>
      </c>
      <c r="F1118" s="16"/>
      <c r="G1118" s="443" t="s">
        <v>80</v>
      </c>
      <c r="H1118" s="195" t="s">
        <v>3378</v>
      </c>
    </row>
    <row r="1119" spans="1:8" ht="26.25" x14ac:dyDescent="0.25">
      <c r="A1119" s="16">
        <v>39</v>
      </c>
      <c r="B1119" s="234" t="s">
        <v>3412</v>
      </c>
      <c r="C1119" s="441">
        <v>33075</v>
      </c>
      <c r="D1119" s="441">
        <v>33075</v>
      </c>
      <c r="E1119" s="442" t="s">
        <v>3363</v>
      </c>
      <c r="F1119" s="16"/>
      <c r="G1119" s="443" t="s">
        <v>80</v>
      </c>
      <c r="H1119" s="195" t="s">
        <v>3378</v>
      </c>
    </row>
    <row r="1120" spans="1:8" ht="39" x14ac:dyDescent="0.25">
      <c r="A1120" s="16">
        <v>40</v>
      </c>
      <c r="B1120" s="234" t="s">
        <v>3413</v>
      </c>
      <c r="C1120" s="441">
        <v>32634</v>
      </c>
      <c r="D1120" s="441">
        <v>32634</v>
      </c>
      <c r="E1120" s="442" t="s">
        <v>3363</v>
      </c>
      <c r="F1120" s="11" t="s">
        <v>3380</v>
      </c>
      <c r="G1120" s="213" t="s">
        <v>80</v>
      </c>
      <c r="H1120" s="195" t="s">
        <v>3378</v>
      </c>
    </row>
    <row r="1121" spans="1:8" ht="26.25" x14ac:dyDescent="0.25">
      <c r="A1121" s="16">
        <v>41</v>
      </c>
      <c r="B1121" s="234" t="s">
        <v>3414</v>
      </c>
      <c r="C1121" s="441">
        <v>5145</v>
      </c>
      <c r="D1121" s="441">
        <v>5145</v>
      </c>
      <c r="E1121" s="442" t="s">
        <v>3363</v>
      </c>
      <c r="F1121" s="16"/>
      <c r="G1121" s="443" t="s">
        <v>80</v>
      </c>
      <c r="H1121" s="195" t="s">
        <v>3378</v>
      </c>
    </row>
    <row r="1122" spans="1:8" ht="26.25" x14ac:dyDescent="0.25">
      <c r="A1122" s="16">
        <v>42</v>
      </c>
      <c r="B1122" s="234" t="s">
        <v>3415</v>
      </c>
      <c r="C1122" s="441">
        <v>5040</v>
      </c>
      <c r="D1122" s="441">
        <v>5040</v>
      </c>
      <c r="E1122" s="442" t="s">
        <v>3363</v>
      </c>
      <c r="F1122" s="16"/>
      <c r="G1122" s="443" t="s">
        <v>80</v>
      </c>
      <c r="H1122" s="195" t="s">
        <v>3378</v>
      </c>
    </row>
    <row r="1123" spans="1:8" ht="26.25" x14ac:dyDescent="0.25">
      <c r="A1123" s="16">
        <v>43</v>
      </c>
      <c r="B1123" s="234" t="s">
        <v>3416</v>
      </c>
      <c r="C1123" s="441">
        <v>5775</v>
      </c>
      <c r="D1123" s="441">
        <v>5775</v>
      </c>
      <c r="E1123" s="442" t="s">
        <v>3363</v>
      </c>
      <c r="F1123" s="16"/>
      <c r="G1123" s="443" t="s">
        <v>80</v>
      </c>
      <c r="H1123" s="195" t="s">
        <v>3378</v>
      </c>
    </row>
    <row r="1124" spans="1:8" ht="26.25" x14ac:dyDescent="0.25">
      <c r="A1124" s="16">
        <v>44</v>
      </c>
      <c r="B1124" s="234" t="s">
        <v>3417</v>
      </c>
      <c r="C1124" s="441">
        <v>5775</v>
      </c>
      <c r="D1124" s="441">
        <v>5775</v>
      </c>
      <c r="E1124" s="442" t="s">
        <v>3363</v>
      </c>
      <c r="F1124" s="16"/>
      <c r="G1124" s="443" t="s">
        <v>80</v>
      </c>
      <c r="H1124" s="195" t="s">
        <v>3378</v>
      </c>
    </row>
    <row r="1125" spans="1:8" ht="26.25" x14ac:dyDescent="0.25">
      <c r="A1125" s="16">
        <v>45</v>
      </c>
      <c r="B1125" s="234" t="s">
        <v>3418</v>
      </c>
      <c r="C1125" s="441">
        <v>5775</v>
      </c>
      <c r="D1125" s="441">
        <v>5775</v>
      </c>
      <c r="E1125" s="442" t="s">
        <v>3363</v>
      </c>
      <c r="F1125" s="16"/>
      <c r="G1125" s="443" t="s">
        <v>80</v>
      </c>
      <c r="H1125" s="195" t="s">
        <v>3378</v>
      </c>
    </row>
    <row r="1126" spans="1:8" ht="26.25" x14ac:dyDescent="0.25">
      <c r="A1126" s="16">
        <v>46</v>
      </c>
      <c r="B1126" s="234" t="s">
        <v>3419</v>
      </c>
      <c r="C1126" s="441">
        <v>5995</v>
      </c>
      <c r="D1126" s="441">
        <v>5995</v>
      </c>
      <c r="E1126" s="442" t="s">
        <v>3363</v>
      </c>
      <c r="F1126" s="16"/>
      <c r="G1126" s="443" t="s">
        <v>80</v>
      </c>
      <c r="H1126" s="195" t="s">
        <v>3378</v>
      </c>
    </row>
    <row r="1127" spans="1:8" ht="26.25" x14ac:dyDescent="0.25">
      <c r="A1127" s="16">
        <v>47</v>
      </c>
      <c r="B1127" s="234" t="s">
        <v>3420</v>
      </c>
      <c r="C1127" s="441">
        <v>5880</v>
      </c>
      <c r="D1127" s="441">
        <v>5880</v>
      </c>
      <c r="E1127" s="442" t="s">
        <v>3363</v>
      </c>
      <c r="F1127" s="16"/>
      <c r="G1127" s="213" t="s">
        <v>80</v>
      </c>
      <c r="H1127" s="195" t="s">
        <v>3378</v>
      </c>
    </row>
    <row r="1128" spans="1:8" ht="39" x14ac:dyDescent="0.25">
      <c r="A1128" s="16">
        <v>48</v>
      </c>
      <c r="B1128" s="234" t="s">
        <v>3421</v>
      </c>
      <c r="C1128" s="441">
        <v>5775</v>
      </c>
      <c r="D1128" s="441">
        <v>5775</v>
      </c>
      <c r="E1128" s="442" t="s">
        <v>3363</v>
      </c>
      <c r="F1128" s="11" t="s">
        <v>3380</v>
      </c>
      <c r="G1128" s="213" t="s">
        <v>80</v>
      </c>
      <c r="H1128" s="195" t="s">
        <v>3378</v>
      </c>
    </row>
    <row r="1129" spans="1:8" ht="26.25" x14ac:dyDescent="0.25">
      <c r="A1129" s="16">
        <v>49</v>
      </c>
      <c r="B1129" s="234" t="s">
        <v>3422</v>
      </c>
      <c r="C1129" s="441">
        <v>7830</v>
      </c>
      <c r="D1129" s="441">
        <v>7830</v>
      </c>
      <c r="E1129" s="442" t="s">
        <v>3363</v>
      </c>
      <c r="F1129" s="16"/>
      <c r="G1129" s="443" t="s">
        <v>80</v>
      </c>
      <c r="H1129" s="195" t="s">
        <v>3378</v>
      </c>
    </row>
    <row r="1130" spans="1:8" ht="26.25" x14ac:dyDescent="0.25">
      <c r="A1130" s="16">
        <v>50</v>
      </c>
      <c r="B1130" s="234" t="s">
        <v>3423</v>
      </c>
      <c r="C1130" s="441">
        <v>42064</v>
      </c>
      <c r="D1130" s="441">
        <v>28042.799999999999</v>
      </c>
      <c r="E1130" s="442" t="s">
        <v>3363</v>
      </c>
      <c r="F1130" s="16"/>
      <c r="G1130" s="443" t="s">
        <v>80</v>
      </c>
      <c r="H1130" s="195" t="s">
        <v>3378</v>
      </c>
    </row>
    <row r="1131" spans="1:8" ht="39" x14ac:dyDescent="0.25">
      <c r="A1131" s="16">
        <v>51</v>
      </c>
      <c r="B1131" s="234" t="s">
        <v>3424</v>
      </c>
      <c r="C1131" s="441">
        <v>8000</v>
      </c>
      <c r="D1131" s="441">
        <v>8000</v>
      </c>
      <c r="E1131" s="442" t="s">
        <v>3363</v>
      </c>
      <c r="F1131" s="11" t="s">
        <v>3380</v>
      </c>
      <c r="G1131" s="443" t="s">
        <v>80</v>
      </c>
      <c r="H1131" s="195" t="s">
        <v>3378</v>
      </c>
    </row>
    <row r="1132" spans="1:8" ht="26.25" x14ac:dyDescent="0.25">
      <c r="A1132" s="16">
        <v>52</v>
      </c>
      <c r="B1132" s="234" t="s">
        <v>3425</v>
      </c>
      <c r="C1132" s="441">
        <v>8000</v>
      </c>
      <c r="D1132" s="441">
        <v>8000</v>
      </c>
      <c r="E1132" s="442" t="s">
        <v>3363</v>
      </c>
      <c r="F1132" s="443" t="s">
        <v>80</v>
      </c>
      <c r="G1132" s="443" t="s">
        <v>80</v>
      </c>
      <c r="H1132" s="195" t="s">
        <v>3378</v>
      </c>
    </row>
    <row r="1133" spans="1:8" ht="26.25" x14ac:dyDescent="0.25">
      <c r="A1133" s="16">
        <v>53</v>
      </c>
      <c r="B1133" s="234" t="s">
        <v>3426</v>
      </c>
      <c r="C1133" s="441">
        <v>7450</v>
      </c>
      <c r="D1133" s="441">
        <v>7450</v>
      </c>
      <c r="E1133" s="442" t="s">
        <v>3363</v>
      </c>
      <c r="F1133" s="16"/>
      <c r="G1133" s="213" t="s">
        <v>80</v>
      </c>
      <c r="H1133" s="195" t="s">
        <v>3378</v>
      </c>
    </row>
    <row r="1134" spans="1:8" ht="26.25" x14ac:dyDescent="0.25">
      <c r="A1134" s="16">
        <v>54</v>
      </c>
      <c r="B1134" s="234" t="s">
        <v>3427</v>
      </c>
      <c r="C1134" s="441">
        <v>5600</v>
      </c>
      <c r="D1134" s="441">
        <v>5600</v>
      </c>
      <c r="E1134" s="442" t="s">
        <v>3363</v>
      </c>
      <c r="F1134" s="16"/>
      <c r="G1134" s="443" t="s">
        <v>80</v>
      </c>
      <c r="H1134" s="195" t="s">
        <v>3378</v>
      </c>
    </row>
    <row r="1135" spans="1:8" ht="26.25" x14ac:dyDescent="0.25">
      <c r="A1135" s="16">
        <v>55</v>
      </c>
      <c r="B1135" s="234" t="s">
        <v>3428</v>
      </c>
      <c r="C1135" s="441">
        <v>6816</v>
      </c>
      <c r="D1135" s="441">
        <v>6816</v>
      </c>
      <c r="E1135" s="442" t="s">
        <v>3363</v>
      </c>
      <c r="F1135" s="16"/>
      <c r="G1135" s="443" t="s">
        <v>80</v>
      </c>
      <c r="H1135" s="195" t="s">
        <v>3378</v>
      </c>
    </row>
    <row r="1136" spans="1:8" ht="26.25" x14ac:dyDescent="0.25">
      <c r="A1136" s="16">
        <v>56</v>
      </c>
      <c r="B1136" s="234" t="s">
        <v>3429</v>
      </c>
      <c r="C1136" s="441">
        <v>22100</v>
      </c>
      <c r="D1136" s="441">
        <v>22100</v>
      </c>
      <c r="E1136" s="442" t="s">
        <v>3363</v>
      </c>
      <c r="F1136" s="16"/>
      <c r="G1136" s="443" t="s">
        <v>80</v>
      </c>
      <c r="H1136" s="195" t="s">
        <v>3378</v>
      </c>
    </row>
    <row r="1137" spans="1:8" ht="26.25" x14ac:dyDescent="0.25">
      <c r="A1137" s="16">
        <v>57</v>
      </c>
      <c r="B1137" s="234" t="s">
        <v>3430</v>
      </c>
      <c r="C1137" s="441">
        <v>6600</v>
      </c>
      <c r="D1137" s="441">
        <v>6600</v>
      </c>
      <c r="E1137" s="442" t="s">
        <v>3363</v>
      </c>
      <c r="F1137" s="16"/>
      <c r="G1137" s="443" t="s">
        <v>80</v>
      </c>
      <c r="H1137" s="195" t="s">
        <v>3378</v>
      </c>
    </row>
    <row r="1138" spans="1:8" ht="26.25" x14ac:dyDescent="0.25">
      <c r="A1138" s="16">
        <v>58</v>
      </c>
      <c r="B1138" s="234" t="s">
        <v>3431</v>
      </c>
      <c r="C1138" s="441">
        <v>6600</v>
      </c>
      <c r="D1138" s="441">
        <v>6600</v>
      </c>
      <c r="E1138" s="442" t="s">
        <v>3363</v>
      </c>
      <c r="F1138" s="16"/>
      <c r="G1138" s="443" t="s">
        <v>80</v>
      </c>
      <c r="H1138" s="195" t="s">
        <v>3378</v>
      </c>
    </row>
    <row r="1139" spans="1:8" ht="39" x14ac:dyDescent="0.25">
      <c r="A1139" s="16">
        <v>59</v>
      </c>
      <c r="B1139" s="234" t="s">
        <v>3432</v>
      </c>
      <c r="C1139" s="441">
        <v>5400</v>
      </c>
      <c r="D1139" s="441">
        <v>5400</v>
      </c>
      <c r="E1139" s="442" t="s">
        <v>3363</v>
      </c>
      <c r="F1139" s="11" t="s">
        <v>3380</v>
      </c>
      <c r="G1139" s="443" t="s">
        <v>80</v>
      </c>
      <c r="H1139" s="195" t="s">
        <v>3378</v>
      </c>
    </row>
    <row r="1140" spans="1:8" ht="26.25" x14ac:dyDescent="0.25">
      <c r="A1140" s="16">
        <v>60</v>
      </c>
      <c r="B1140" s="234" t="s">
        <v>3433</v>
      </c>
      <c r="C1140" s="441">
        <v>24650</v>
      </c>
      <c r="D1140" s="441">
        <v>11738</v>
      </c>
      <c r="E1140" s="442" t="s">
        <v>3363</v>
      </c>
      <c r="F1140" s="16"/>
      <c r="G1140" s="443" t="s">
        <v>80</v>
      </c>
      <c r="H1140" s="195" t="s">
        <v>3378</v>
      </c>
    </row>
    <row r="1141" spans="1:8" ht="26.25" x14ac:dyDescent="0.25">
      <c r="A1141" s="16">
        <v>61</v>
      </c>
      <c r="B1141" s="207" t="s">
        <v>3434</v>
      </c>
      <c r="C1141" s="345">
        <v>14300</v>
      </c>
      <c r="D1141" s="345">
        <v>14300</v>
      </c>
      <c r="E1141" s="444" t="s">
        <v>3400</v>
      </c>
      <c r="F1141" s="151"/>
      <c r="G1141" s="373" t="s">
        <v>80</v>
      </c>
      <c r="H1141" s="432" t="s">
        <v>3394</v>
      </c>
    </row>
    <row r="1142" spans="1:8" ht="26.25" x14ac:dyDescent="0.25">
      <c r="A1142" s="16">
        <v>62</v>
      </c>
      <c r="B1142" s="234" t="s">
        <v>3435</v>
      </c>
      <c r="C1142" s="441">
        <v>28270.01</v>
      </c>
      <c r="D1142" s="441">
        <v>28270.01</v>
      </c>
      <c r="E1142" s="442" t="s">
        <v>3436</v>
      </c>
      <c r="F1142" s="16"/>
      <c r="G1142" s="443" t="s">
        <v>80</v>
      </c>
      <c r="H1142" s="195" t="s">
        <v>3437</v>
      </c>
    </row>
    <row r="1143" spans="1:8" ht="26.25" x14ac:dyDescent="0.25">
      <c r="A1143" s="16">
        <v>63</v>
      </c>
      <c r="B1143" s="207" t="s">
        <v>3438</v>
      </c>
      <c r="C1143" s="345">
        <v>10500</v>
      </c>
      <c r="D1143" s="345">
        <v>10500</v>
      </c>
      <c r="E1143" s="444" t="s">
        <v>3439</v>
      </c>
      <c r="F1143" s="151"/>
      <c r="G1143" s="445" t="s">
        <v>80</v>
      </c>
      <c r="H1143" s="432" t="s">
        <v>3394</v>
      </c>
    </row>
    <row r="1144" spans="1:8" ht="26.25" x14ac:dyDescent="0.25">
      <c r="A1144" s="16">
        <v>64</v>
      </c>
      <c r="B1144" s="235" t="s">
        <v>3441</v>
      </c>
      <c r="C1144" s="236">
        <v>10000</v>
      </c>
      <c r="D1144" s="236">
        <v>10000</v>
      </c>
      <c r="E1144" s="237">
        <v>41163</v>
      </c>
      <c r="F1144" s="446"/>
      <c r="G1144" s="445" t="s">
        <v>80</v>
      </c>
      <c r="H1144" s="432" t="s">
        <v>3394</v>
      </c>
    </row>
    <row r="1145" spans="1:8" ht="26.25" x14ac:dyDescent="0.25">
      <c r="A1145" s="16">
        <v>65</v>
      </c>
      <c r="B1145" s="235" t="s">
        <v>3442</v>
      </c>
      <c r="C1145" s="236">
        <v>10100</v>
      </c>
      <c r="D1145" s="236">
        <v>10100</v>
      </c>
      <c r="E1145" s="237">
        <v>41163</v>
      </c>
      <c r="F1145" s="446"/>
      <c r="G1145" s="445" t="s">
        <v>80</v>
      </c>
      <c r="H1145" s="432" t="s">
        <v>3394</v>
      </c>
    </row>
    <row r="1146" spans="1:8" ht="26.25" x14ac:dyDescent="0.25">
      <c r="A1146" s="16">
        <v>66</v>
      </c>
      <c r="B1146" s="235" t="s">
        <v>3443</v>
      </c>
      <c r="C1146" s="236">
        <v>14300</v>
      </c>
      <c r="D1146" s="236">
        <v>14300</v>
      </c>
      <c r="E1146" s="237">
        <v>40472</v>
      </c>
      <c r="F1146" s="446"/>
      <c r="G1146" s="445" t="s">
        <v>80</v>
      </c>
      <c r="H1146" s="432" t="s">
        <v>3394</v>
      </c>
    </row>
    <row r="1147" spans="1:8" ht="26.25" x14ac:dyDescent="0.25">
      <c r="A1147" s="16">
        <v>67</v>
      </c>
      <c r="B1147" s="235" t="s">
        <v>3444</v>
      </c>
      <c r="C1147" s="236">
        <v>21500</v>
      </c>
      <c r="D1147" s="236">
        <v>2508.4499999999998</v>
      </c>
      <c r="E1147" s="237">
        <v>40101</v>
      </c>
      <c r="F1147" s="446"/>
      <c r="G1147" s="445" t="s">
        <v>80</v>
      </c>
      <c r="H1147" s="432" t="s">
        <v>3394</v>
      </c>
    </row>
    <row r="1148" spans="1:8" ht="26.25" x14ac:dyDescent="0.25">
      <c r="A1148" s="16">
        <v>68</v>
      </c>
      <c r="B1148" s="235" t="s">
        <v>3445</v>
      </c>
      <c r="C1148" s="236">
        <v>20730</v>
      </c>
      <c r="D1148" s="236">
        <v>11401.5</v>
      </c>
      <c r="E1148" s="237">
        <v>40178</v>
      </c>
      <c r="F1148" s="446"/>
      <c r="G1148" s="445" t="s">
        <v>80</v>
      </c>
      <c r="H1148" s="432" t="s">
        <v>3394</v>
      </c>
    </row>
    <row r="1149" spans="1:8" ht="26.25" x14ac:dyDescent="0.25">
      <c r="A1149" s="16">
        <v>69</v>
      </c>
      <c r="B1149" s="447" t="s">
        <v>3399</v>
      </c>
      <c r="C1149" s="429">
        <v>17650</v>
      </c>
      <c r="D1149" s="429">
        <v>17650</v>
      </c>
      <c r="E1149" s="448">
        <v>40456</v>
      </c>
      <c r="F1149" s="151"/>
      <c r="G1149" s="445" t="s">
        <v>80</v>
      </c>
      <c r="H1149" s="75" t="s">
        <v>3446</v>
      </c>
    </row>
    <row r="1150" spans="1:8" ht="26.25" x14ac:dyDescent="0.25">
      <c r="A1150" s="16">
        <v>70</v>
      </c>
      <c r="B1150" s="207" t="s">
        <v>3429</v>
      </c>
      <c r="C1150" s="345">
        <v>22100</v>
      </c>
      <c r="D1150" s="345">
        <v>22100</v>
      </c>
      <c r="E1150" s="449">
        <v>40178</v>
      </c>
      <c r="F1150" s="151"/>
      <c r="G1150" s="445" t="s">
        <v>80</v>
      </c>
      <c r="H1150" s="75" t="s">
        <v>3446</v>
      </c>
    </row>
    <row r="1151" spans="1:8" ht="51.75" x14ac:dyDescent="0.25">
      <c r="A1151" s="16">
        <v>71</v>
      </c>
      <c r="B1151" s="207" t="s">
        <v>3447</v>
      </c>
      <c r="C1151" s="345">
        <v>10589.64</v>
      </c>
      <c r="D1151" s="345">
        <v>10589.63</v>
      </c>
      <c r="E1151" s="430">
        <v>41638</v>
      </c>
      <c r="F1151" s="75" t="s">
        <v>3448</v>
      </c>
      <c r="G1151" s="445" t="s">
        <v>80</v>
      </c>
      <c r="H1151" s="75" t="s">
        <v>3446</v>
      </c>
    </row>
    <row r="1152" spans="1:8" ht="51.75" x14ac:dyDescent="0.25">
      <c r="A1152" s="16">
        <v>72</v>
      </c>
      <c r="B1152" s="207" t="s">
        <v>3449</v>
      </c>
      <c r="C1152" s="345">
        <v>14157.21</v>
      </c>
      <c r="D1152" s="345">
        <v>14157.21</v>
      </c>
      <c r="E1152" s="430">
        <v>41638</v>
      </c>
      <c r="F1152" s="75" t="s">
        <v>3448</v>
      </c>
      <c r="G1152" s="445" t="s">
        <v>80</v>
      </c>
      <c r="H1152" s="75" t="s">
        <v>3446</v>
      </c>
    </row>
    <row r="1153" spans="1:8" ht="26.25" x14ac:dyDescent="0.25">
      <c r="A1153" s="16">
        <v>73</v>
      </c>
      <c r="B1153" s="386" t="s">
        <v>3450</v>
      </c>
      <c r="C1153" s="274">
        <v>15000</v>
      </c>
      <c r="D1153" s="274">
        <v>15000</v>
      </c>
      <c r="E1153" s="210" t="s">
        <v>3451</v>
      </c>
      <c r="F1153" s="75"/>
      <c r="G1153" s="445" t="s">
        <v>80</v>
      </c>
      <c r="H1153" s="75" t="s">
        <v>3446</v>
      </c>
    </row>
    <row r="1154" spans="1:8" ht="38.25" x14ac:dyDescent="0.25">
      <c r="A1154" s="16">
        <v>74</v>
      </c>
      <c r="B1154" s="386" t="s">
        <v>3452</v>
      </c>
      <c r="C1154" s="274">
        <v>5262</v>
      </c>
      <c r="D1154" s="274">
        <v>5262</v>
      </c>
      <c r="E1154" s="210" t="s">
        <v>1994</v>
      </c>
      <c r="F1154" s="75"/>
      <c r="G1154" s="445" t="s">
        <v>80</v>
      </c>
      <c r="H1154" s="75" t="s">
        <v>3446</v>
      </c>
    </row>
    <row r="1155" spans="1:8" ht="26.25" x14ac:dyDescent="0.25">
      <c r="A1155" s="16">
        <v>75</v>
      </c>
      <c r="B1155" s="386" t="s">
        <v>3453</v>
      </c>
      <c r="C1155" s="274">
        <v>15200</v>
      </c>
      <c r="D1155" s="274">
        <v>15200</v>
      </c>
      <c r="E1155" s="210" t="s">
        <v>3454</v>
      </c>
      <c r="F1155" s="75"/>
      <c r="G1155" s="445" t="s">
        <v>80</v>
      </c>
      <c r="H1155" s="75" t="s">
        <v>3446</v>
      </c>
    </row>
    <row r="1156" spans="1:8" ht="26.25" x14ac:dyDescent="0.25">
      <c r="A1156" s="16">
        <v>76</v>
      </c>
      <c r="B1156" s="386" t="s">
        <v>3455</v>
      </c>
      <c r="C1156" s="274">
        <v>15200</v>
      </c>
      <c r="D1156" s="274">
        <v>15200</v>
      </c>
      <c r="E1156" s="210" t="s">
        <v>3456</v>
      </c>
      <c r="F1156" s="75"/>
      <c r="G1156" s="445" t="s">
        <v>80</v>
      </c>
      <c r="H1156" s="75" t="s">
        <v>3446</v>
      </c>
    </row>
    <row r="1157" spans="1:8" ht="26.25" x14ac:dyDescent="0.25">
      <c r="A1157" s="16">
        <v>77</v>
      </c>
      <c r="B1157" s="386" t="s">
        <v>3455</v>
      </c>
      <c r="C1157" s="274">
        <v>15200</v>
      </c>
      <c r="D1157" s="274">
        <v>15200</v>
      </c>
      <c r="E1157" s="210" t="s">
        <v>3456</v>
      </c>
      <c r="F1157" s="75"/>
      <c r="G1157" s="445" t="s">
        <v>80</v>
      </c>
      <c r="H1157" s="75" t="s">
        <v>3446</v>
      </c>
    </row>
    <row r="1158" spans="1:8" ht="26.25" x14ac:dyDescent="0.25">
      <c r="A1158" s="16">
        <v>78</v>
      </c>
      <c r="B1158" s="386" t="s">
        <v>2322</v>
      </c>
      <c r="C1158" s="274">
        <v>37000</v>
      </c>
      <c r="D1158" s="274">
        <v>37000</v>
      </c>
      <c r="E1158" s="210" t="s">
        <v>3457</v>
      </c>
      <c r="F1158" s="75"/>
      <c r="G1158" s="445" t="s">
        <v>80</v>
      </c>
      <c r="H1158" s="75" t="s">
        <v>3446</v>
      </c>
    </row>
    <row r="1159" spans="1:8" ht="26.25" x14ac:dyDescent="0.25">
      <c r="A1159" s="16">
        <v>79</v>
      </c>
      <c r="B1159" s="386" t="s">
        <v>3458</v>
      </c>
      <c r="C1159" s="274">
        <v>8000</v>
      </c>
      <c r="D1159" s="274">
        <v>8000</v>
      </c>
      <c r="E1159" s="210" t="s">
        <v>3457</v>
      </c>
      <c r="F1159" s="75"/>
      <c r="G1159" s="445" t="s">
        <v>80</v>
      </c>
      <c r="H1159" s="75" t="s">
        <v>3446</v>
      </c>
    </row>
    <row r="1160" spans="1:8" ht="26.25" x14ac:dyDescent="0.25">
      <c r="A1160" s="16">
        <v>80</v>
      </c>
      <c r="B1160" s="207" t="s">
        <v>3460</v>
      </c>
      <c r="C1160" s="345">
        <v>13599</v>
      </c>
      <c r="D1160" s="345">
        <v>13599</v>
      </c>
      <c r="E1160" s="430">
        <v>41547</v>
      </c>
      <c r="F1160" s="75"/>
      <c r="G1160" s="445" t="s">
        <v>80</v>
      </c>
      <c r="H1160" s="75" t="s">
        <v>3446</v>
      </c>
    </row>
    <row r="1161" spans="1:8" ht="39" x14ac:dyDescent="0.25">
      <c r="A1161" s="16">
        <v>81</v>
      </c>
      <c r="B1161" s="207" t="s">
        <v>3461</v>
      </c>
      <c r="C1161" s="345">
        <v>8267.89</v>
      </c>
      <c r="D1161" s="345">
        <v>8267.89</v>
      </c>
      <c r="E1161" s="430">
        <v>41547</v>
      </c>
      <c r="F1161" s="11" t="s">
        <v>3380</v>
      </c>
      <c r="G1161" s="445" t="s">
        <v>80</v>
      </c>
      <c r="H1161" s="75" t="s">
        <v>3446</v>
      </c>
    </row>
    <row r="1162" spans="1:8" ht="26.25" x14ac:dyDescent="0.25">
      <c r="A1162" s="16">
        <v>82</v>
      </c>
      <c r="B1162" s="207" t="s">
        <v>3462</v>
      </c>
      <c r="C1162" s="345">
        <v>14300</v>
      </c>
      <c r="D1162" s="345">
        <v>14300</v>
      </c>
      <c r="E1162" s="430">
        <v>41547</v>
      </c>
      <c r="F1162" s="75"/>
      <c r="G1162" s="445" t="s">
        <v>80</v>
      </c>
      <c r="H1162" s="75" t="s">
        <v>3446</v>
      </c>
    </row>
    <row r="1163" spans="1:8" ht="26.25" x14ac:dyDescent="0.25">
      <c r="A1163" s="16">
        <v>83</v>
      </c>
      <c r="B1163" s="450" t="s">
        <v>3463</v>
      </c>
      <c r="C1163" s="451">
        <v>6000</v>
      </c>
      <c r="D1163" s="451">
        <v>6000</v>
      </c>
      <c r="E1163" s="452">
        <v>41547</v>
      </c>
      <c r="F1163" s="75"/>
      <c r="G1163" s="445" t="s">
        <v>80</v>
      </c>
      <c r="H1163" s="75" t="s">
        <v>3446</v>
      </c>
    </row>
    <row r="1164" spans="1:8" ht="26.25" x14ac:dyDescent="0.25">
      <c r="A1164" s="16">
        <v>84</v>
      </c>
      <c r="B1164" s="235" t="s">
        <v>3464</v>
      </c>
      <c r="C1164" s="287">
        <v>13650</v>
      </c>
      <c r="D1164" s="287">
        <v>13650</v>
      </c>
      <c r="E1164" s="302">
        <v>41719</v>
      </c>
      <c r="F1164" s="453"/>
      <c r="G1164" s="445" t="s">
        <v>80</v>
      </c>
      <c r="H1164" s="75" t="s">
        <v>3465</v>
      </c>
    </row>
    <row r="1165" spans="1:8" ht="26.25" x14ac:dyDescent="0.25">
      <c r="A1165" s="16">
        <v>85</v>
      </c>
      <c r="B1165" s="235" t="s">
        <v>3466</v>
      </c>
      <c r="C1165" s="287">
        <v>8001</v>
      </c>
      <c r="D1165" s="287">
        <v>8001</v>
      </c>
      <c r="E1165" s="237">
        <v>41790</v>
      </c>
      <c r="F1165" s="453"/>
      <c r="G1165" s="445" t="s">
        <v>80</v>
      </c>
      <c r="H1165" s="75" t="s">
        <v>3465</v>
      </c>
    </row>
    <row r="1166" spans="1:8" ht="26.25" x14ac:dyDescent="0.25">
      <c r="A1166" s="16">
        <v>86</v>
      </c>
      <c r="B1166" s="235" t="s">
        <v>3464</v>
      </c>
      <c r="C1166" s="287">
        <v>13750</v>
      </c>
      <c r="D1166" s="287">
        <v>13750</v>
      </c>
      <c r="E1166" s="237">
        <v>41818</v>
      </c>
      <c r="F1166" s="453"/>
      <c r="G1166" s="445" t="s">
        <v>80</v>
      </c>
      <c r="H1166" s="75" t="s">
        <v>3465</v>
      </c>
    </row>
    <row r="1167" spans="1:8" ht="26.25" x14ac:dyDescent="0.25">
      <c r="A1167" s="16">
        <v>87</v>
      </c>
      <c r="B1167" s="235" t="s">
        <v>3464</v>
      </c>
      <c r="C1167" s="287">
        <v>13750</v>
      </c>
      <c r="D1167" s="287">
        <v>13750</v>
      </c>
      <c r="E1167" s="237">
        <v>41818</v>
      </c>
      <c r="F1167" s="75"/>
      <c r="G1167" s="445" t="s">
        <v>80</v>
      </c>
      <c r="H1167" s="75" t="s">
        <v>3465</v>
      </c>
    </row>
    <row r="1168" spans="1:8" ht="26.25" x14ac:dyDescent="0.25">
      <c r="A1168" s="16">
        <v>88</v>
      </c>
      <c r="B1168" s="235" t="s">
        <v>3464</v>
      </c>
      <c r="C1168" s="287">
        <v>13650</v>
      </c>
      <c r="D1168" s="287">
        <v>13650</v>
      </c>
      <c r="E1168" s="237">
        <v>41719</v>
      </c>
      <c r="F1168" s="75"/>
      <c r="G1168" s="445" t="s">
        <v>80</v>
      </c>
      <c r="H1168" s="75" t="s">
        <v>3465</v>
      </c>
    </row>
    <row r="1169" spans="1:8" ht="26.25" x14ac:dyDescent="0.25">
      <c r="A1169" s="16">
        <v>89</v>
      </c>
      <c r="B1169" s="235" t="s">
        <v>3464</v>
      </c>
      <c r="C1169" s="287">
        <v>13600</v>
      </c>
      <c r="D1169" s="287">
        <v>13650</v>
      </c>
      <c r="E1169" s="237">
        <v>41820</v>
      </c>
      <c r="F1169" s="75"/>
      <c r="G1169" s="445" t="s">
        <v>80</v>
      </c>
      <c r="H1169" s="75" t="s">
        <v>3446</v>
      </c>
    </row>
    <row r="1170" spans="1:8" ht="26.25" x14ac:dyDescent="0.25">
      <c r="A1170" s="16">
        <v>90</v>
      </c>
      <c r="B1170" s="235" t="s">
        <v>3464</v>
      </c>
      <c r="C1170" s="287">
        <v>13600</v>
      </c>
      <c r="D1170" s="287">
        <v>13600</v>
      </c>
      <c r="E1170" s="237">
        <v>41821</v>
      </c>
      <c r="F1170" s="75"/>
      <c r="G1170" s="445" t="s">
        <v>80</v>
      </c>
      <c r="H1170" s="75" t="s">
        <v>3446</v>
      </c>
    </row>
    <row r="1171" spans="1:8" ht="26.25" x14ac:dyDescent="0.25">
      <c r="A1171" s="16">
        <v>91</v>
      </c>
      <c r="B1171" s="207" t="s">
        <v>3467</v>
      </c>
      <c r="C1171" s="345">
        <v>10589.64</v>
      </c>
      <c r="D1171" s="345">
        <v>10589.64</v>
      </c>
      <c r="E1171" s="430">
        <v>41638</v>
      </c>
      <c r="F1171" s="75"/>
      <c r="G1171" s="445" t="s">
        <v>80</v>
      </c>
      <c r="H1171" s="75" t="s">
        <v>3446</v>
      </c>
    </row>
    <row r="1172" spans="1:8" ht="26.25" x14ac:dyDescent="0.25">
      <c r="A1172" s="16">
        <v>92</v>
      </c>
      <c r="B1172" s="450" t="s">
        <v>3468</v>
      </c>
      <c r="C1172" s="451">
        <v>14157.21</v>
      </c>
      <c r="D1172" s="451">
        <v>14157.21</v>
      </c>
      <c r="E1172" s="430">
        <v>41638</v>
      </c>
      <c r="F1172" s="75"/>
      <c r="G1172" s="445" t="s">
        <v>80</v>
      </c>
      <c r="H1172" s="75" t="s">
        <v>3446</v>
      </c>
    </row>
    <row r="1173" spans="1:8" ht="26.25" x14ac:dyDescent="0.25">
      <c r="A1173" s="16">
        <v>93</v>
      </c>
      <c r="B1173" s="235" t="s">
        <v>3469</v>
      </c>
      <c r="C1173" s="273">
        <v>18000</v>
      </c>
      <c r="D1173" s="273">
        <v>18000</v>
      </c>
      <c r="E1173" s="237">
        <v>42635</v>
      </c>
      <c r="F1173" s="75" t="s">
        <v>3470</v>
      </c>
      <c r="G1173" s="445" t="s">
        <v>80</v>
      </c>
      <c r="H1173" s="75" t="s">
        <v>3471</v>
      </c>
    </row>
    <row r="1174" spans="1:8" ht="26.25" x14ac:dyDescent="0.25">
      <c r="A1174" s="16">
        <v>94</v>
      </c>
      <c r="B1174" s="235" t="s">
        <v>3472</v>
      </c>
      <c r="C1174" s="273">
        <v>18000</v>
      </c>
      <c r="D1174" s="273">
        <v>18000</v>
      </c>
      <c r="E1174" s="237">
        <v>42635</v>
      </c>
      <c r="F1174" s="75" t="s">
        <v>3470</v>
      </c>
      <c r="G1174" s="445" t="s">
        <v>80</v>
      </c>
      <c r="H1174" s="75" t="s">
        <v>3471</v>
      </c>
    </row>
    <row r="1175" spans="1:8" ht="26.25" x14ac:dyDescent="0.25">
      <c r="A1175" s="16">
        <v>95</v>
      </c>
      <c r="B1175" s="235" t="s">
        <v>3473</v>
      </c>
      <c r="C1175" s="273">
        <v>18000</v>
      </c>
      <c r="D1175" s="273">
        <v>18000</v>
      </c>
      <c r="E1175" s="237">
        <v>42635</v>
      </c>
      <c r="F1175" s="75" t="s">
        <v>3470</v>
      </c>
      <c r="G1175" s="445" t="s">
        <v>80</v>
      </c>
      <c r="H1175" s="75" t="s">
        <v>3471</v>
      </c>
    </row>
    <row r="1176" spans="1:8" ht="26.25" x14ac:dyDescent="0.25">
      <c r="A1176" s="16">
        <v>96</v>
      </c>
      <c r="B1176" s="235" t="s">
        <v>3474</v>
      </c>
      <c r="C1176" s="273">
        <v>100000</v>
      </c>
      <c r="D1176" s="273">
        <v>100000</v>
      </c>
      <c r="E1176" s="237">
        <v>42650</v>
      </c>
      <c r="F1176" s="75" t="s">
        <v>3475</v>
      </c>
      <c r="G1176" s="445" t="s">
        <v>80</v>
      </c>
      <c r="H1176" s="75" t="s">
        <v>3471</v>
      </c>
    </row>
    <row r="1177" spans="1:8" ht="26.25" x14ac:dyDescent="0.25">
      <c r="A1177" s="16">
        <v>97</v>
      </c>
      <c r="B1177" s="454" t="s">
        <v>3476</v>
      </c>
      <c r="C1177" s="455">
        <v>52424</v>
      </c>
      <c r="D1177" s="455">
        <v>2766.78</v>
      </c>
      <c r="E1177" s="341">
        <v>42240</v>
      </c>
      <c r="F1177" s="75"/>
      <c r="G1177" s="445" t="s">
        <v>80</v>
      </c>
      <c r="H1177" s="75" t="s">
        <v>3446</v>
      </c>
    </row>
    <row r="1178" spans="1:8" ht="26.25" x14ac:dyDescent="0.25">
      <c r="A1178" s="16">
        <v>98</v>
      </c>
      <c r="B1178" s="235" t="s">
        <v>3477</v>
      </c>
      <c r="C1178" s="236">
        <v>29606</v>
      </c>
      <c r="D1178" s="236">
        <v>29606</v>
      </c>
      <c r="E1178" s="237">
        <v>41577</v>
      </c>
      <c r="F1178" s="453"/>
      <c r="G1178" s="445" t="s">
        <v>80</v>
      </c>
      <c r="H1178" s="75" t="s">
        <v>3478</v>
      </c>
    </row>
    <row r="1179" spans="1:8" ht="38.25" x14ac:dyDescent="0.25">
      <c r="A1179" s="16">
        <v>99</v>
      </c>
      <c r="B1179" s="235" t="s">
        <v>3479</v>
      </c>
      <c r="C1179" s="236">
        <v>18150</v>
      </c>
      <c r="D1179" s="236">
        <v>18150</v>
      </c>
      <c r="E1179" s="237">
        <v>42447</v>
      </c>
      <c r="F1179" s="453"/>
      <c r="G1179" s="445" t="s">
        <v>80</v>
      </c>
      <c r="H1179" s="75" t="s">
        <v>3478</v>
      </c>
    </row>
    <row r="1180" spans="1:8" ht="26.25" x14ac:dyDescent="0.25">
      <c r="A1180" s="16">
        <v>100</v>
      </c>
      <c r="B1180" s="235" t="s">
        <v>3480</v>
      </c>
      <c r="C1180" s="236">
        <v>12000</v>
      </c>
      <c r="D1180" s="236">
        <v>12000</v>
      </c>
      <c r="E1180" s="237">
        <v>41821</v>
      </c>
      <c r="F1180" s="453"/>
      <c r="G1180" s="445" t="s">
        <v>80</v>
      </c>
      <c r="H1180" s="75" t="s">
        <v>3478</v>
      </c>
    </row>
    <row r="1181" spans="1:8" ht="26.25" x14ac:dyDescent="0.25">
      <c r="A1181" s="16">
        <v>101</v>
      </c>
      <c r="B1181" s="235" t="s">
        <v>3481</v>
      </c>
      <c r="C1181" s="236">
        <v>7500</v>
      </c>
      <c r="D1181" s="236">
        <v>7500</v>
      </c>
      <c r="E1181" s="237">
        <v>41172</v>
      </c>
      <c r="F1181" s="453"/>
      <c r="G1181" s="445" t="s">
        <v>80</v>
      </c>
      <c r="H1181" s="75" t="s">
        <v>3478</v>
      </c>
    </row>
    <row r="1182" spans="1:8" ht="26.25" x14ac:dyDescent="0.25">
      <c r="A1182" s="16">
        <v>102</v>
      </c>
      <c r="B1182" s="235" t="s">
        <v>3482</v>
      </c>
      <c r="C1182" s="236">
        <v>7500</v>
      </c>
      <c r="D1182" s="236">
        <v>7500</v>
      </c>
      <c r="E1182" s="237">
        <v>41172</v>
      </c>
      <c r="F1182" s="453"/>
      <c r="G1182" s="445" t="s">
        <v>80</v>
      </c>
      <c r="H1182" s="75" t="s">
        <v>3478</v>
      </c>
    </row>
    <row r="1183" spans="1:8" ht="26.25" x14ac:dyDescent="0.25">
      <c r="A1183" s="16">
        <v>103</v>
      </c>
      <c r="B1183" s="235" t="s">
        <v>3483</v>
      </c>
      <c r="C1183" s="236">
        <v>10000</v>
      </c>
      <c r="D1183" s="236">
        <v>10000</v>
      </c>
      <c r="E1183" s="237">
        <v>41163</v>
      </c>
      <c r="F1183" s="453"/>
      <c r="G1183" s="445" t="s">
        <v>80</v>
      </c>
      <c r="H1183" s="75" t="s">
        <v>3478</v>
      </c>
    </row>
    <row r="1184" spans="1:8" ht="26.25" x14ac:dyDescent="0.25">
      <c r="A1184" s="16">
        <v>104</v>
      </c>
      <c r="B1184" s="235" t="s">
        <v>3484</v>
      </c>
      <c r="C1184" s="236">
        <v>9600</v>
      </c>
      <c r="D1184" s="236">
        <v>9600</v>
      </c>
      <c r="E1184" s="237">
        <v>41163</v>
      </c>
      <c r="F1184" s="453"/>
      <c r="G1184" s="445" t="s">
        <v>80</v>
      </c>
      <c r="H1184" s="75" t="s">
        <v>3478</v>
      </c>
    </row>
    <row r="1185" spans="1:8" ht="26.25" x14ac:dyDescent="0.25">
      <c r="A1185" s="16">
        <v>105</v>
      </c>
      <c r="B1185" s="235" t="s">
        <v>3485</v>
      </c>
      <c r="C1185" s="236">
        <v>22100</v>
      </c>
      <c r="D1185" s="236">
        <v>22100</v>
      </c>
      <c r="E1185" s="237">
        <v>42152</v>
      </c>
      <c r="F1185" s="453"/>
      <c r="G1185" s="445" t="s">
        <v>80</v>
      </c>
      <c r="H1185" s="75" t="s">
        <v>3478</v>
      </c>
    </row>
    <row r="1186" spans="1:8" ht="26.25" x14ac:dyDescent="0.25">
      <c r="A1186" s="16">
        <v>106</v>
      </c>
      <c r="B1186" s="235" t="s">
        <v>3486</v>
      </c>
      <c r="C1186" s="236">
        <v>20300</v>
      </c>
      <c r="D1186" s="236">
        <v>20300</v>
      </c>
      <c r="E1186" s="237">
        <v>41235</v>
      </c>
      <c r="F1186" s="453"/>
      <c r="G1186" s="445" t="s">
        <v>80</v>
      </c>
      <c r="H1186" s="75" t="s">
        <v>3478</v>
      </c>
    </row>
    <row r="1187" spans="1:8" ht="26.25" x14ac:dyDescent="0.25">
      <c r="A1187" s="16">
        <v>107</v>
      </c>
      <c r="B1187" s="235" t="s">
        <v>3487</v>
      </c>
      <c r="C1187" s="236">
        <v>15200</v>
      </c>
      <c r="D1187" s="236">
        <v>15200</v>
      </c>
      <c r="E1187" s="237">
        <v>42242</v>
      </c>
      <c r="F1187" s="453"/>
      <c r="G1187" s="445" t="s">
        <v>80</v>
      </c>
      <c r="H1187" s="75" t="s">
        <v>3478</v>
      </c>
    </row>
    <row r="1188" spans="1:8" ht="26.25" x14ac:dyDescent="0.25">
      <c r="A1188" s="16">
        <v>108</v>
      </c>
      <c r="B1188" s="235" t="s">
        <v>3488</v>
      </c>
      <c r="C1188" s="236">
        <v>13900</v>
      </c>
      <c r="D1188" s="236">
        <v>13900</v>
      </c>
      <c r="E1188" s="237">
        <v>41172</v>
      </c>
      <c r="F1188" s="453"/>
      <c r="G1188" s="445" t="s">
        <v>80</v>
      </c>
      <c r="H1188" s="75" t="s">
        <v>3478</v>
      </c>
    </row>
    <row r="1189" spans="1:8" ht="26.25" x14ac:dyDescent="0.25">
      <c r="A1189" s="16">
        <v>109</v>
      </c>
      <c r="B1189" s="235" t="s">
        <v>3489</v>
      </c>
      <c r="C1189" s="236">
        <v>8000</v>
      </c>
      <c r="D1189" s="236">
        <v>8000</v>
      </c>
      <c r="E1189" s="237">
        <v>40175</v>
      </c>
      <c r="F1189" s="453"/>
      <c r="G1189" s="445" t="s">
        <v>80</v>
      </c>
      <c r="H1189" s="75" t="s">
        <v>3478</v>
      </c>
    </row>
    <row r="1190" spans="1:8" ht="26.25" x14ac:dyDescent="0.25">
      <c r="A1190" s="16">
        <v>110</v>
      </c>
      <c r="B1190" s="235" t="s">
        <v>3490</v>
      </c>
      <c r="C1190" s="236">
        <v>5043</v>
      </c>
      <c r="D1190" s="236">
        <v>5043</v>
      </c>
      <c r="E1190" s="237">
        <v>40543</v>
      </c>
      <c r="F1190" s="453"/>
      <c r="G1190" s="445" t="s">
        <v>80</v>
      </c>
      <c r="H1190" s="75" t="s">
        <v>3478</v>
      </c>
    </row>
    <row r="1191" spans="1:8" ht="26.25" x14ac:dyDescent="0.25">
      <c r="A1191" s="16">
        <v>111</v>
      </c>
      <c r="B1191" s="235" t="s">
        <v>3491</v>
      </c>
      <c r="C1191" s="236">
        <v>14573.2</v>
      </c>
      <c r="D1191" s="236">
        <v>14573.2</v>
      </c>
      <c r="E1191" s="237">
        <v>40816</v>
      </c>
      <c r="F1191" s="453"/>
      <c r="G1191" s="445" t="s">
        <v>80</v>
      </c>
      <c r="H1191" s="75" t="s">
        <v>3478</v>
      </c>
    </row>
    <row r="1192" spans="1:8" ht="26.25" x14ac:dyDescent="0.25">
      <c r="A1192" s="16">
        <v>112</v>
      </c>
      <c r="B1192" s="235" t="s">
        <v>3492</v>
      </c>
      <c r="C1192" s="236">
        <v>5480</v>
      </c>
      <c r="D1192" s="236">
        <v>5480</v>
      </c>
      <c r="E1192" s="237">
        <v>40359</v>
      </c>
      <c r="F1192" s="453"/>
      <c r="G1192" s="445" t="s">
        <v>80</v>
      </c>
      <c r="H1192" s="75" t="s">
        <v>3478</v>
      </c>
    </row>
    <row r="1193" spans="1:8" ht="26.25" x14ac:dyDescent="0.25">
      <c r="A1193" s="16">
        <v>113</v>
      </c>
      <c r="B1193" s="235" t="s">
        <v>3493</v>
      </c>
      <c r="C1193" s="236">
        <v>5200</v>
      </c>
      <c r="D1193" s="236">
        <v>5200</v>
      </c>
      <c r="E1193" s="237">
        <v>40905</v>
      </c>
      <c r="F1193" s="453"/>
      <c r="G1193" s="445" t="s">
        <v>80</v>
      </c>
      <c r="H1193" s="75" t="s">
        <v>3478</v>
      </c>
    </row>
    <row r="1194" spans="1:8" ht="26.25" x14ac:dyDescent="0.25">
      <c r="A1194" s="16">
        <v>114</v>
      </c>
      <c r="B1194" s="235" t="s">
        <v>3493</v>
      </c>
      <c r="C1194" s="236">
        <v>5200</v>
      </c>
      <c r="D1194" s="236">
        <v>5200</v>
      </c>
      <c r="E1194" s="237">
        <v>40905</v>
      </c>
      <c r="F1194" s="453"/>
      <c r="G1194" s="445" t="s">
        <v>80</v>
      </c>
      <c r="H1194" s="75" t="s">
        <v>3478</v>
      </c>
    </row>
    <row r="1195" spans="1:8" ht="26.25" x14ac:dyDescent="0.25">
      <c r="A1195" s="16">
        <v>115</v>
      </c>
      <c r="B1195" s="235" t="s">
        <v>3493</v>
      </c>
      <c r="C1195" s="236">
        <v>5200</v>
      </c>
      <c r="D1195" s="236">
        <v>5200</v>
      </c>
      <c r="E1195" s="237">
        <v>40905</v>
      </c>
      <c r="F1195" s="453"/>
      <c r="G1195" s="445" t="s">
        <v>80</v>
      </c>
      <c r="H1195" s="75" t="s">
        <v>3478</v>
      </c>
    </row>
    <row r="1196" spans="1:8" ht="26.25" x14ac:dyDescent="0.25">
      <c r="A1196" s="16">
        <v>116</v>
      </c>
      <c r="B1196" s="235" t="s">
        <v>3493</v>
      </c>
      <c r="C1196" s="236">
        <v>5200</v>
      </c>
      <c r="D1196" s="236">
        <v>5200</v>
      </c>
      <c r="E1196" s="237">
        <v>40905</v>
      </c>
      <c r="F1196" s="453"/>
      <c r="G1196" s="445" t="s">
        <v>80</v>
      </c>
      <c r="H1196" s="75" t="s">
        <v>3478</v>
      </c>
    </row>
    <row r="1197" spans="1:8" ht="26.25" x14ac:dyDescent="0.25">
      <c r="A1197" s="16">
        <v>117</v>
      </c>
      <c r="B1197" s="235" t="s">
        <v>3493</v>
      </c>
      <c r="C1197" s="236">
        <v>5200</v>
      </c>
      <c r="D1197" s="236">
        <v>5200</v>
      </c>
      <c r="E1197" s="237">
        <v>40905</v>
      </c>
      <c r="F1197" s="453"/>
      <c r="G1197" s="445" t="s">
        <v>80</v>
      </c>
      <c r="H1197" s="75" t="s">
        <v>3478</v>
      </c>
    </row>
    <row r="1198" spans="1:8" ht="26.25" x14ac:dyDescent="0.25">
      <c r="A1198" s="16">
        <v>118</v>
      </c>
      <c r="B1198" s="235" t="s">
        <v>3493</v>
      </c>
      <c r="C1198" s="236">
        <v>5200</v>
      </c>
      <c r="D1198" s="236">
        <v>5200</v>
      </c>
      <c r="E1198" s="237">
        <v>40905</v>
      </c>
      <c r="F1198" s="453"/>
      <c r="G1198" s="445" t="s">
        <v>80</v>
      </c>
      <c r="H1198" s="75" t="s">
        <v>3478</v>
      </c>
    </row>
    <row r="1199" spans="1:8" ht="51" x14ac:dyDescent="0.25">
      <c r="A1199" s="16">
        <v>119</v>
      </c>
      <c r="B1199" s="11" t="s">
        <v>3494</v>
      </c>
      <c r="C1199" s="372">
        <v>9898.2000000000007</v>
      </c>
      <c r="D1199" s="372">
        <v>9898.2000000000007</v>
      </c>
      <c r="E1199" s="241">
        <v>41250</v>
      </c>
      <c r="F1199" s="319" t="s">
        <v>3495</v>
      </c>
      <c r="G1199" s="445" t="s">
        <v>80</v>
      </c>
      <c r="H1199" s="75" t="s">
        <v>3496</v>
      </c>
    </row>
    <row r="1200" spans="1:8" ht="26.25" x14ac:dyDescent="0.25">
      <c r="A1200" s="16">
        <v>120</v>
      </c>
      <c r="B1200" s="239" t="s">
        <v>2471</v>
      </c>
      <c r="C1200" s="372">
        <v>15500</v>
      </c>
      <c r="D1200" s="372">
        <v>15500</v>
      </c>
      <c r="E1200" s="241">
        <v>40542</v>
      </c>
      <c r="F1200" s="242" t="s">
        <v>2116</v>
      </c>
      <c r="G1200" s="242" t="s">
        <v>2116</v>
      </c>
      <c r="H1200" s="75" t="s">
        <v>3496</v>
      </c>
    </row>
    <row r="1201" spans="1:8" ht="26.25" x14ac:dyDescent="0.25">
      <c r="A1201" s="16">
        <v>121</v>
      </c>
      <c r="B1201" s="239" t="s">
        <v>3497</v>
      </c>
      <c r="C1201" s="372">
        <v>9975</v>
      </c>
      <c r="D1201" s="372">
        <v>9975</v>
      </c>
      <c r="E1201" s="241">
        <v>40178</v>
      </c>
      <c r="F1201" s="242" t="s">
        <v>2116</v>
      </c>
      <c r="G1201" s="242" t="s">
        <v>2116</v>
      </c>
      <c r="H1201" s="75" t="s">
        <v>3496</v>
      </c>
    </row>
    <row r="1202" spans="1:8" ht="26.25" x14ac:dyDescent="0.25">
      <c r="A1202" s="16">
        <v>122</v>
      </c>
      <c r="B1202" s="239" t="s">
        <v>3498</v>
      </c>
      <c r="C1202" s="372">
        <v>9975</v>
      </c>
      <c r="D1202" s="372">
        <v>9975</v>
      </c>
      <c r="E1202" s="241">
        <v>40178</v>
      </c>
      <c r="F1202" s="242" t="s">
        <v>2116</v>
      </c>
      <c r="G1202" s="242" t="s">
        <v>2116</v>
      </c>
      <c r="H1202" s="75" t="s">
        <v>3496</v>
      </c>
    </row>
    <row r="1203" spans="1:8" ht="26.25" x14ac:dyDescent="0.25">
      <c r="A1203" s="16">
        <v>123</v>
      </c>
      <c r="B1203" s="239" t="s">
        <v>3499</v>
      </c>
      <c r="C1203" s="372">
        <v>9975</v>
      </c>
      <c r="D1203" s="372">
        <v>9975</v>
      </c>
      <c r="E1203" s="241">
        <v>40178</v>
      </c>
      <c r="F1203" s="242" t="s">
        <v>2116</v>
      </c>
      <c r="G1203" s="242" t="s">
        <v>2116</v>
      </c>
      <c r="H1203" s="75" t="s">
        <v>3496</v>
      </c>
    </row>
    <row r="1204" spans="1:8" ht="26.25" x14ac:dyDescent="0.25">
      <c r="A1204" s="16">
        <v>124</v>
      </c>
      <c r="B1204" s="239" t="s">
        <v>3500</v>
      </c>
      <c r="C1204" s="372">
        <v>9975</v>
      </c>
      <c r="D1204" s="372">
        <v>9975</v>
      </c>
      <c r="E1204" s="241">
        <v>40178</v>
      </c>
      <c r="F1204" s="242" t="s">
        <v>2116</v>
      </c>
      <c r="G1204" s="242" t="s">
        <v>2116</v>
      </c>
      <c r="H1204" s="75" t="s">
        <v>3496</v>
      </c>
    </row>
    <row r="1205" spans="1:8" ht="26.25" x14ac:dyDescent="0.25">
      <c r="A1205" s="16">
        <v>125</v>
      </c>
      <c r="B1205" s="239" t="s">
        <v>3501</v>
      </c>
      <c r="C1205" s="372">
        <v>9975</v>
      </c>
      <c r="D1205" s="372">
        <v>9975</v>
      </c>
      <c r="E1205" s="241">
        <v>40178</v>
      </c>
      <c r="F1205" s="242" t="s">
        <v>2116</v>
      </c>
      <c r="G1205" s="242" t="s">
        <v>2116</v>
      </c>
      <c r="H1205" s="75" t="s">
        <v>3496</v>
      </c>
    </row>
    <row r="1206" spans="1:8" ht="26.25" x14ac:dyDescent="0.25">
      <c r="A1206" s="16">
        <v>126</v>
      </c>
      <c r="B1206" s="239" t="s">
        <v>3502</v>
      </c>
      <c r="C1206" s="372">
        <v>9975</v>
      </c>
      <c r="D1206" s="372">
        <v>9975</v>
      </c>
      <c r="E1206" s="241">
        <v>40178</v>
      </c>
      <c r="F1206" s="242" t="s">
        <v>2116</v>
      </c>
      <c r="G1206" s="242" t="s">
        <v>2116</v>
      </c>
      <c r="H1206" s="75" t="s">
        <v>3496</v>
      </c>
    </row>
    <row r="1207" spans="1:8" ht="26.25" x14ac:dyDescent="0.25">
      <c r="A1207" s="16">
        <v>127</v>
      </c>
      <c r="B1207" s="239" t="s">
        <v>3503</v>
      </c>
      <c r="C1207" s="372">
        <v>9975</v>
      </c>
      <c r="D1207" s="372">
        <v>9975</v>
      </c>
      <c r="E1207" s="241">
        <v>40178</v>
      </c>
      <c r="F1207" s="242" t="s">
        <v>2116</v>
      </c>
      <c r="G1207" s="242" t="s">
        <v>2116</v>
      </c>
      <c r="H1207" s="75" t="s">
        <v>3496</v>
      </c>
    </row>
    <row r="1208" spans="1:8" ht="26.25" x14ac:dyDescent="0.25">
      <c r="A1208" s="16">
        <v>128</v>
      </c>
      <c r="B1208" s="239" t="s">
        <v>3504</v>
      </c>
      <c r="C1208" s="372">
        <v>9975</v>
      </c>
      <c r="D1208" s="372">
        <v>9975</v>
      </c>
      <c r="E1208" s="241">
        <v>40178</v>
      </c>
      <c r="F1208" s="242" t="s">
        <v>2116</v>
      </c>
      <c r="G1208" s="242" t="s">
        <v>2116</v>
      </c>
      <c r="H1208" s="75" t="s">
        <v>3496</v>
      </c>
    </row>
    <row r="1209" spans="1:8" ht="26.25" x14ac:dyDescent="0.25">
      <c r="A1209" s="16">
        <v>129</v>
      </c>
      <c r="B1209" s="239" t="s">
        <v>3505</v>
      </c>
      <c r="C1209" s="372">
        <v>9975</v>
      </c>
      <c r="D1209" s="372">
        <v>9975</v>
      </c>
      <c r="E1209" s="241">
        <v>40178</v>
      </c>
      <c r="F1209" s="242" t="s">
        <v>2116</v>
      </c>
      <c r="G1209" s="242" t="s">
        <v>2116</v>
      </c>
      <c r="H1209" s="75" t="s">
        <v>3496</v>
      </c>
    </row>
    <row r="1210" spans="1:8" ht="26.25" x14ac:dyDescent="0.25">
      <c r="A1210" s="16">
        <v>130</v>
      </c>
      <c r="B1210" s="239" t="s">
        <v>3506</v>
      </c>
      <c r="C1210" s="372">
        <v>9975</v>
      </c>
      <c r="D1210" s="372">
        <v>9975</v>
      </c>
      <c r="E1210" s="241">
        <v>40178</v>
      </c>
      <c r="F1210" s="242" t="s">
        <v>2116</v>
      </c>
      <c r="G1210" s="242" t="s">
        <v>2116</v>
      </c>
      <c r="H1210" s="75" t="s">
        <v>3496</v>
      </c>
    </row>
    <row r="1211" spans="1:8" ht="26.25" x14ac:dyDescent="0.25">
      <c r="A1211" s="16">
        <v>131</v>
      </c>
      <c r="B1211" s="239" t="s">
        <v>2752</v>
      </c>
      <c r="C1211" s="372">
        <v>12850</v>
      </c>
      <c r="D1211" s="372">
        <v>12850</v>
      </c>
      <c r="E1211" s="241">
        <v>39167</v>
      </c>
      <c r="F1211" s="242" t="s">
        <v>2116</v>
      </c>
      <c r="G1211" s="242" t="s">
        <v>2116</v>
      </c>
      <c r="H1211" s="75" t="s">
        <v>3496</v>
      </c>
    </row>
    <row r="1212" spans="1:8" ht="26.25" x14ac:dyDescent="0.25">
      <c r="A1212" s="16">
        <v>132</v>
      </c>
      <c r="B1212" s="239" t="s">
        <v>2757</v>
      </c>
      <c r="C1212" s="372">
        <v>6580</v>
      </c>
      <c r="D1212" s="372">
        <v>6580</v>
      </c>
      <c r="E1212" s="241">
        <v>39167</v>
      </c>
      <c r="F1212" s="242" t="s">
        <v>2116</v>
      </c>
      <c r="G1212" s="242" t="s">
        <v>2116</v>
      </c>
      <c r="H1212" s="75" t="s">
        <v>3496</v>
      </c>
    </row>
    <row r="1213" spans="1:8" ht="26.25" x14ac:dyDescent="0.25">
      <c r="A1213" s="16">
        <v>133</v>
      </c>
      <c r="B1213" s="239" t="s">
        <v>2757</v>
      </c>
      <c r="C1213" s="372">
        <v>10050</v>
      </c>
      <c r="D1213" s="372">
        <v>10050</v>
      </c>
      <c r="E1213" s="241">
        <v>41199</v>
      </c>
      <c r="F1213" s="242" t="s">
        <v>2116</v>
      </c>
      <c r="G1213" s="242" t="s">
        <v>2116</v>
      </c>
      <c r="H1213" s="75" t="s">
        <v>3496</v>
      </c>
    </row>
    <row r="1214" spans="1:8" ht="26.25" x14ac:dyDescent="0.25">
      <c r="A1214" s="16">
        <v>134</v>
      </c>
      <c r="B1214" s="239" t="s">
        <v>3507</v>
      </c>
      <c r="C1214" s="372">
        <v>11749</v>
      </c>
      <c r="D1214" s="372">
        <v>11749</v>
      </c>
      <c r="E1214" s="241">
        <v>39167</v>
      </c>
      <c r="F1214" s="242" t="s">
        <v>2116</v>
      </c>
      <c r="G1214" s="242" t="s">
        <v>2116</v>
      </c>
      <c r="H1214" s="75" t="s">
        <v>3496</v>
      </c>
    </row>
    <row r="1215" spans="1:8" ht="26.25" x14ac:dyDescent="0.25">
      <c r="A1215" s="16">
        <v>135</v>
      </c>
      <c r="B1215" s="267" t="s">
        <v>3508</v>
      </c>
      <c r="C1215" s="289">
        <v>8250</v>
      </c>
      <c r="D1215" s="290">
        <v>8250</v>
      </c>
      <c r="E1215" s="269" t="s">
        <v>3509</v>
      </c>
      <c r="F1215" s="242" t="s">
        <v>2116</v>
      </c>
      <c r="G1215" s="242" t="s">
        <v>2116</v>
      </c>
      <c r="H1215" s="75" t="s">
        <v>3496</v>
      </c>
    </row>
    <row r="1216" spans="1:8" ht="26.25" x14ac:dyDescent="0.25">
      <c r="A1216" s="16">
        <v>136</v>
      </c>
      <c r="B1216" s="296" t="s">
        <v>3231</v>
      </c>
      <c r="C1216" s="307">
        <v>25590</v>
      </c>
      <c r="D1216" s="307">
        <v>25590</v>
      </c>
      <c r="E1216" s="378" t="s">
        <v>3510</v>
      </c>
      <c r="F1216" s="242" t="s">
        <v>2116</v>
      </c>
      <c r="G1216" s="242" t="s">
        <v>2116</v>
      </c>
      <c r="H1216" s="75" t="s">
        <v>3496</v>
      </c>
    </row>
    <row r="1217" spans="1:8" ht="26.25" x14ac:dyDescent="0.25">
      <c r="A1217" s="16">
        <v>137</v>
      </c>
      <c r="B1217" s="296" t="s">
        <v>3275</v>
      </c>
      <c r="C1217" s="307">
        <v>14000</v>
      </c>
      <c r="D1217" s="307">
        <v>14000</v>
      </c>
      <c r="E1217" s="378" t="s">
        <v>3511</v>
      </c>
      <c r="F1217" s="242" t="s">
        <v>2116</v>
      </c>
      <c r="G1217" s="242" t="s">
        <v>2116</v>
      </c>
      <c r="H1217" s="75" t="s">
        <v>3496</v>
      </c>
    </row>
    <row r="1218" spans="1:8" ht="26.25" x14ac:dyDescent="0.25">
      <c r="A1218" s="16">
        <v>138</v>
      </c>
      <c r="B1218" s="296" t="s">
        <v>3512</v>
      </c>
      <c r="C1218" s="307">
        <v>8650</v>
      </c>
      <c r="D1218" s="307">
        <v>8650</v>
      </c>
      <c r="E1218" s="378" t="s">
        <v>3513</v>
      </c>
      <c r="F1218" s="242" t="s">
        <v>2116</v>
      </c>
      <c r="G1218" s="242" t="s">
        <v>2116</v>
      </c>
      <c r="H1218" s="75" t="s">
        <v>3496</v>
      </c>
    </row>
    <row r="1219" spans="1:8" ht="26.25" x14ac:dyDescent="0.25">
      <c r="A1219" s="16">
        <v>139</v>
      </c>
      <c r="B1219" s="296" t="s">
        <v>3514</v>
      </c>
      <c r="C1219" s="307">
        <v>27490</v>
      </c>
      <c r="D1219" s="307">
        <v>27490</v>
      </c>
      <c r="E1219" s="378" t="s">
        <v>3515</v>
      </c>
      <c r="F1219" s="242" t="s">
        <v>2116</v>
      </c>
      <c r="G1219" s="242" t="s">
        <v>2116</v>
      </c>
      <c r="H1219" s="75" t="s">
        <v>3496</v>
      </c>
    </row>
    <row r="1220" spans="1:8" ht="26.25" x14ac:dyDescent="0.25">
      <c r="A1220" s="16">
        <v>140</v>
      </c>
      <c r="B1220" s="296" t="s">
        <v>3516</v>
      </c>
      <c r="C1220" s="307">
        <v>7605</v>
      </c>
      <c r="D1220" s="307">
        <v>7605</v>
      </c>
      <c r="E1220" s="378" t="s">
        <v>3517</v>
      </c>
      <c r="F1220" s="242" t="s">
        <v>2116</v>
      </c>
      <c r="G1220" s="242" t="s">
        <v>2116</v>
      </c>
      <c r="H1220" s="75" t="s">
        <v>3496</v>
      </c>
    </row>
    <row r="1221" spans="1:8" ht="26.25" x14ac:dyDescent="0.25">
      <c r="A1221" s="16">
        <v>141</v>
      </c>
      <c r="B1221" s="296" t="s">
        <v>3518</v>
      </c>
      <c r="C1221" s="307">
        <v>5000</v>
      </c>
      <c r="D1221" s="307">
        <v>5000</v>
      </c>
      <c r="E1221" s="378" t="s">
        <v>2164</v>
      </c>
      <c r="F1221" s="242" t="s">
        <v>2116</v>
      </c>
      <c r="G1221" s="242" t="s">
        <v>2116</v>
      </c>
      <c r="H1221" s="75" t="s">
        <v>3496</v>
      </c>
    </row>
    <row r="1222" spans="1:8" ht="26.25" x14ac:dyDescent="0.25">
      <c r="A1222" s="16">
        <v>142</v>
      </c>
      <c r="B1222" s="296" t="s">
        <v>3519</v>
      </c>
      <c r="C1222" s="307">
        <v>10790</v>
      </c>
      <c r="D1222" s="307">
        <v>10790</v>
      </c>
      <c r="E1222" s="378" t="s">
        <v>2863</v>
      </c>
      <c r="F1222" s="242" t="s">
        <v>2116</v>
      </c>
      <c r="G1222" s="242" t="s">
        <v>2116</v>
      </c>
      <c r="H1222" s="75" t="s">
        <v>3496</v>
      </c>
    </row>
    <row r="1223" spans="1:8" ht="26.25" x14ac:dyDescent="0.25">
      <c r="A1223" s="16">
        <v>143</v>
      </c>
      <c r="B1223" s="296" t="s">
        <v>3520</v>
      </c>
      <c r="C1223" s="307">
        <v>17790</v>
      </c>
      <c r="D1223" s="307">
        <v>17790</v>
      </c>
      <c r="E1223" s="378" t="s">
        <v>2786</v>
      </c>
      <c r="F1223" s="242" t="s">
        <v>2116</v>
      </c>
      <c r="G1223" s="242" t="s">
        <v>2116</v>
      </c>
      <c r="H1223" s="75" t="s">
        <v>3496</v>
      </c>
    </row>
    <row r="1224" spans="1:8" ht="26.25" x14ac:dyDescent="0.25">
      <c r="A1224" s="16">
        <v>144</v>
      </c>
      <c r="B1224" s="296" t="s">
        <v>3521</v>
      </c>
      <c r="C1224" s="307">
        <v>5800</v>
      </c>
      <c r="D1224" s="307">
        <v>5800</v>
      </c>
      <c r="E1224" s="378" t="s">
        <v>3126</v>
      </c>
      <c r="F1224" s="242" t="s">
        <v>2116</v>
      </c>
      <c r="G1224" s="242" t="s">
        <v>2116</v>
      </c>
      <c r="H1224" s="75" t="s">
        <v>3496</v>
      </c>
    </row>
    <row r="1225" spans="1:8" ht="26.25" x14ac:dyDescent="0.25">
      <c r="A1225" s="16">
        <v>145</v>
      </c>
      <c r="B1225" s="296" t="s">
        <v>3522</v>
      </c>
      <c r="C1225" s="307">
        <v>7300</v>
      </c>
      <c r="D1225" s="307">
        <v>7300</v>
      </c>
      <c r="E1225" s="378" t="s">
        <v>3126</v>
      </c>
      <c r="F1225" s="242" t="s">
        <v>2116</v>
      </c>
      <c r="G1225" s="242" t="s">
        <v>2116</v>
      </c>
      <c r="H1225" s="75" t="s">
        <v>3496</v>
      </c>
    </row>
    <row r="1226" spans="1:8" ht="39" x14ac:dyDescent="0.25">
      <c r="A1226" s="16">
        <v>146</v>
      </c>
      <c r="B1226" s="196" t="s">
        <v>3481</v>
      </c>
      <c r="C1226" s="223">
        <v>7500</v>
      </c>
      <c r="D1226" s="223">
        <v>7500</v>
      </c>
      <c r="E1226" s="224" t="s">
        <v>3524</v>
      </c>
      <c r="F1226" s="11" t="s">
        <v>3525</v>
      </c>
      <c r="G1226" s="242" t="s">
        <v>2116</v>
      </c>
      <c r="H1226" s="195" t="s">
        <v>3478</v>
      </c>
    </row>
    <row r="1227" spans="1:8" ht="26.25" x14ac:dyDescent="0.25">
      <c r="A1227" s="16">
        <v>147</v>
      </c>
      <c r="B1227" s="196" t="s">
        <v>3482</v>
      </c>
      <c r="C1227" s="223">
        <v>7500</v>
      </c>
      <c r="D1227" s="223">
        <v>7500</v>
      </c>
      <c r="E1227" s="224" t="s">
        <v>3524</v>
      </c>
      <c r="F1227" s="213" t="s">
        <v>80</v>
      </c>
      <c r="G1227" s="213" t="s">
        <v>80</v>
      </c>
      <c r="H1227" s="195" t="s">
        <v>3478</v>
      </c>
    </row>
    <row r="1228" spans="1:8" ht="26.25" x14ac:dyDescent="0.25">
      <c r="A1228" s="16">
        <v>148</v>
      </c>
      <c r="B1228" s="196" t="s">
        <v>3483</v>
      </c>
      <c r="C1228" s="223">
        <v>10000</v>
      </c>
      <c r="D1228" s="223">
        <v>10000</v>
      </c>
      <c r="E1228" s="224" t="s">
        <v>3526</v>
      </c>
      <c r="F1228" s="213" t="s">
        <v>80</v>
      </c>
      <c r="G1228" s="213" t="s">
        <v>80</v>
      </c>
      <c r="H1228" s="195" t="s">
        <v>3478</v>
      </c>
    </row>
    <row r="1229" spans="1:8" ht="26.25" x14ac:dyDescent="0.25">
      <c r="A1229" s="16">
        <v>149</v>
      </c>
      <c r="B1229" s="196" t="s">
        <v>3486</v>
      </c>
      <c r="C1229" s="223">
        <v>20300</v>
      </c>
      <c r="D1229" s="441">
        <v>0</v>
      </c>
      <c r="E1229" s="224" t="s">
        <v>3527</v>
      </c>
      <c r="F1229" s="213" t="s">
        <v>80</v>
      </c>
      <c r="G1229" s="213" t="s">
        <v>80</v>
      </c>
      <c r="H1229" s="195" t="s">
        <v>3478</v>
      </c>
    </row>
    <row r="1230" spans="1:8" ht="26.25" x14ac:dyDescent="0.25">
      <c r="A1230" s="16">
        <v>150</v>
      </c>
      <c r="B1230" s="196" t="s">
        <v>3528</v>
      </c>
      <c r="C1230" s="223">
        <v>6900</v>
      </c>
      <c r="D1230" s="223">
        <v>6900</v>
      </c>
      <c r="E1230" s="224" t="s">
        <v>3529</v>
      </c>
      <c r="F1230" s="213" t="s">
        <v>80</v>
      </c>
      <c r="G1230" s="213" t="s">
        <v>80</v>
      </c>
      <c r="H1230" s="195" t="s">
        <v>3478</v>
      </c>
    </row>
    <row r="1231" spans="1:8" ht="26.25" x14ac:dyDescent="0.25">
      <c r="A1231" s="16">
        <v>151</v>
      </c>
      <c r="B1231" s="196" t="s">
        <v>3488</v>
      </c>
      <c r="C1231" s="223">
        <v>13900</v>
      </c>
      <c r="D1231" s="223">
        <v>13900</v>
      </c>
      <c r="E1231" s="224" t="s">
        <v>3524</v>
      </c>
      <c r="F1231" s="213" t="s">
        <v>80</v>
      </c>
      <c r="G1231" s="213" t="s">
        <v>80</v>
      </c>
      <c r="H1231" s="195" t="s">
        <v>3478</v>
      </c>
    </row>
    <row r="1232" spans="1:8" ht="26.25" x14ac:dyDescent="0.25">
      <c r="A1232" s="16">
        <v>152</v>
      </c>
      <c r="B1232" s="196" t="s">
        <v>3530</v>
      </c>
      <c r="C1232" s="223">
        <v>14573.2</v>
      </c>
      <c r="D1232" s="223">
        <v>14573.2</v>
      </c>
      <c r="E1232" s="224" t="s">
        <v>3531</v>
      </c>
      <c r="F1232" s="213" t="s">
        <v>80</v>
      </c>
      <c r="G1232" s="213" t="s">
        <v>80</v>
      </c>
      <c r="H1232" s="195" t="s">
        <v>3478</v>
      </c>
    </row>
    <row r="1233" spans="1:8" ht="26.25" x14ac:dyDescent="0.25">
      <c r="A1233" s="16">
        <v>153</v>
      </c>
      <c r="B1233" s="196" t="s">
        <v>3492</v>
      </c>
      <c r="C1233" s="223">
        <v>5480</v>
      </c>
      <c r="D1233" s="223">
        <v>5480</v>
      </c>
      <c r="E1233" s="224" t="s">
        <v>3532</v>
      </c>
      <c r="F1233" s="213" t="s">
        <v>80</v>
      </c>
      <c r="G1233" s="213" t="s">
        <v>80</v>
      </c>
      <c r="H1233" s="195" t="s">
        <v>3478</v>
      </c>
    </row>
    <row r="1234" spans="1:8" ht="26.25" x14ac:dyDescent="0.25">
      <c r="A1234" s="16">
        <v>154</v>
      </c>
      <c r="B1234" s="196" t="s">
        <v>3480</v>
      </c>
      <c r="C1234" s="223">
        <v>12000</v>
      </c>
      <c r="D1234" s="223">
        <v>12000</v>
      </c>
      <c r="E1234" s="197">
        <v>41821</v>
      </c>
      <c r="F1234" s="213" t="s">
        <v>80</v>
      </c>
      <c r="G1234" s="213" t="s">
        <v>80</v>
      </c>
      <c r="H1234" s="195" t="s">
        <v>3478</v>
      </c>
    </row>
    <row r="1235" spans="1:8" ht="26.25" x14ac:dyDescent="0.25">
      <c r="A1235" s="16">
        <v>155</v>
      </c>
      <c r="B1235" s="386" t="s">
        <v>3485</v>
      </c>
      <c r="C1235" s="274">
        <v>22100</v>
      </c>
      <c r="D1235" s="274">
        <v>22100</v>
      </c>
      <c r="E1235" s="210" t="s">
        <v>3291</v>
      </c>
      <c r="F1235" s="213" t="s">
        <v>80</v>
      </c>
      <c r="G1235" s="213" t="s">
        <v>80</v>
      </c>
      <c r="H1235" s="195" t="s">
        <v>3478</v>
      </c>
    </row>
    <row r="1236" spans="1:8" ht="26.25" x14ac:dyDescent="0.25">
      <c r="A1236" s="16">
        <v>156</v>
      </c>
      <c r="B1236" s="386" t="s">
        <v>3487</v>
      </c>
      <c r="C1236" s="274">
        <v>15200</v>
      </c>
      <c r="D1236" s="274">
        <v>15200</v>
      </c>
      <c r="E1236" s="210" t="s">
        <v>3533</v>
      </c>
      <c r="F1236" s="213" t="s">
        <v>80</v>
      </c>
      <c r="G1236" s="213" t="s">
        <v>80</v>
      </c>
      <c r="H1236" s="195" t="s">
        <v>3478</v>
      </c>
    </row>
    <row r="1237" spans="1:8" ht="26.25" x14ac:dyDescent="0.25">
      <c r="A1237" s="16">
        <v>157</v>
      </c>
      <c r="B1237" s="456" t="s">
        <v>2812</v>
      </c>
      <c r="C1237" s="457">
        <v>40950</v>
      </c>
      <c r="D1237" s="457">
        <v>40950</v>
      </c>
      <c r="E1237" s="197">
        <v>39813</v>
      </c>
      <c r="F1237" s="213" t="s">
        <v>80</v>
      </c>
      <c r="G1237" s="213" t="s">
        <v>80</v>
      </c>
      <c r="H1237" s="195" t="s">
        <v>3478</v>
      </c>
    </row>
    <row r="1238" spans="1:8" ht="38.25" x14ac:dyDescent="0.25">
      <c r="A1238" s="16">
        <v>158</v>
      </c>
      <c r="B1238" s="235" t="s">
        <v>3479</v>
      </c>
      <c r="C1238" s="273">
        <v>18150</v>
      </c>
      <c r="D1238" s="273">
        <v>18150</v>
      </c>
      <c r="E1238" s="405">
        <v>42447</v>
      </c>
      <c r="F1238" s="213" t="s">
        <v>80</v>
      </c>
      <c r="G1238" s="213" t="s">
        <v>80</v>
      </c>
      <c r="H1238" s="195" t="s">
        <v>3478</v>
      </c>
    </row>
    <row r="1239" spans="1:8" ht="64.5" x14ac:dyDescent="0.25">
      <c r="A1239" s="16">
        <v>159</v>
      </c>
      <c r="B1239" s="458" t="s">
        <v>3534</v>
      </c>
      <c r="C1239" s="223">
        <v>6496.2</v>
      </c>
      <c r="D1239" s="223">
        <v>6496.2</v>
      </c>
      <c r="E1239" s="225" t="s">
        <v>3535</v>
      </c>
      <c r="F1239" s="11" t="s">
        <v>3536</v>
      </c>
      <c r="G1239" s="213" t="s">
        <v>80</v>
      </c>
      <c r="H1239" s="195" t="s">
        <v>3537</v>
      </c>
    </row>
    <row r="1240" spans="1:8" ht="26.25" x14ac:dyDescent="0.25">
      <c r="A1240" s="16">
        <v>160</v>
      </c>
      <c r="B1240" s="458" t="s">
        <v>3538</v>
      </c>
      <c r="C1240" s="223">
        <v>17050</v>
      </c>
      <c r="D1240" s="223">
        <v>17050</v>
      </c>
      <c r="E1240" s="225" t="s">
        <v>3539</v>
      </c>
      <c r="F1240" s="213" t="s">
        <v>80</v>
      </c>
      <c r="G1240" s="213" t="s">
        <v>80</v>
      </c>
      <c r="H1240" s="195" t="s">
        <v>3537</v>
      </c>
    </row>
    <row r="1241" spans="1:8" ht="26.25" x14ac:dyDescent="0.25">
      <c r="A1241" s="16">
        <v>161</v>
      </c>
      <c r="B1241" s="458" t="s">
        <v>3540</v>
      </c>
      <c r="C1241" s="223">
        <v>9894</v>
      </c>
      <c r="D1241" s="223">
        <v>9894</v>
      </c>
      <c r="E1241" s="225" t="s">
        <v>3541</v>
      </c>
      <c r="F1241" s="213" t="s">
        <v>80</v>
      </c>
      <c r="G1241" s="213" t="s">
        <v>80</v>
      </c>
      <c r="H1241" s="195" t="s">
        <v>3537</v>
      </c>
    </row>
    <row r="1242" spans="1:8" ht="26.25" x14ac:dyDescent="0.25">
      <c r="A1242" s="16">
        <v>162</v>
      </c>
      <c r="B1242" s="458" t="s">
        <v>3542</v>
      </c>
      <c r="C1242" s="223">
        <v>18750</v>
      </c>
      <c r="D1242" s="223">
        <v>18750</v>
      </c>
      <c r="E1242" s="225" t="s">
        <v>3543</v>
      </c>
      <c r="F1242" s="213" t="s">
        <v>80</v>
      </c>
      <c r="G1242" s="213" t="s">
        <v>80</v>
      </c>
      <c r="H1242" s="195" t="s">
        <v>3537</v>
      </c>
    </row>
    <row r="1243" spans="1:8" ht="26.25" x14ac:dyDescent="0.25">
      <c r="A1243" s="16">
        <v>163</v>
      </c>
      <c r="B1243" s="458" t="s">
        <v>3542</v>
      </c>
      <c r="C1243" s="223">
        <v>18750</v>
      </c>
      <c r="D1243" s="223">
        <v>18750</v>
      </c>
      <c r="E1243" s="225" t="s">
        <v>3543</v>
      </c>
      <c r="F1243" s="213" t="s">
        <v>80</v>
      </c>
      <c r="G1243" s="213" t="s">
        <v>80</v>
      </c>
      <c r="H1243" s="195" t="s">
        <v>3537</v>
      </c>
    </row>
    <row r="1244" spans="1:8" ht="26.25" x14ac:dyDescent="0.25">
      <c r="A1244" s="16">
        <v>164</v>
      </c>
      <c r="B1244" s="458" t="s">
        <v>3542</v>
      </c>
      <c r="C1244" s="223">
        <v>18750</v>
      </c>
      <c r="D1244" s="223">
        <v>18750</v>
      </c>
      <c r="E1244" s="225" t="s">
        <v>3543</v>
      </c>
      <c r="F1244" s="213" t="s">
        <v>80</v>
      </c>
      <c r="G1244" s="213" t="s">
        <v>80</v>
      </c>
      <c r="H1244" s="195" t="s">
        <v>3537</v>
      </c>
    </row>
    <row r="1245" spans="1:8" ht="26.25" x14ac:dyDescent="0.25">
      <c r="A1245" s="16">
        <v>165</v>
      </c>
      <c r="B1245" s="458" t="s">
        <v>3542</v>
      </c>
      <c r="C1245" s="223">
        <v>18750</v>
      </c>
      <c r="D1245" s="223">
        <v>18750</v>
      </c>
      <c r="E1245" s="225" t="s">
        <v>3543</v>
      </c>
      <c r="F1245" s="213" t="s">
        <v>80</v>
      </c>
      <c r="G1245" s="213" t="s">
        <v>80</v>
      </c>
      <c r="H1245" s="195" t="s">
        <v>3537</v>
      </c>
    </row>
    <row r="1246" spans="1:8" ht="26.25" x14ac:dyDescent="0.25">
      <c r="A1246" s="16">
        <v>166</v>
      </c>
      <c r="B1246" s="458" t="s">
        <v>3544</v>
      </c>
      <c r="C1246" s="223">
        <v>13400</v>
      </c>
      <c r="D1246" s="223">
        <v>13400</v>
      </c>
      <c r="E1246" s="225" t="s">
        <v>3535</v>
      </c>
      <c r="F1246" s="213" t="s">
        <v>80</v>
      </c>
      <c r="G1246" s="213" t="s">
        <v>80</v>
      </c>
      <c r="H1246" s="195" t="s">
        <v>3537</v>
      </c>
    </row>
    <row r="1247" spans="1:8" ht="26.25" x14ac:dyDescent="0.25">
      <c r="A1247" s="16">
        <v>167</v>
      </c>
      <c r="B1247" s="458" t="s">
        <v>3545</v>
      </c>
      <c r="C1247" s="223">
        <v>6026.4</v>
      </c>
      <c r="D1247" s="223">
        <v>6026.4</v>
      </c>
      <c r="E1247" s="225" t="s">
        <v>3546</v>
      </c>
      <c r="F1247" s="213" t="s">
        <v>80</v>
      </c>
      <c r="G1247" s="213" t="s">
        <v>80</v>
      </c>
      <c r="H1247" s="195" t="s">
        <v>3537</v>
      </c>
    </row>
    <row r="1248" spans="1:8" ht="26.25" x14ac:dyDescent="0.25">
      <c r="A1248" s="16">
        <v>168</v>
      </c>
      <c r="B1248" s="458" t="s">
        <v>3547</v>
      </c>
      <c r="C1248" s="223">
        <v>5491.8</v>
      </c>
      <c r="D1248" s="223">
        <v>5491.8</v>
      </c>
      <c r="E1248" s="225" t="s">
        <v>3535</v>
      </c>
      <c r="F1248" s="213" t="s">
        <v>80</v>
      </c>
      <c r="G1248" s="213" t="s">
        <v>80</v>
      </c>
      <c r="H1248" s="195" t="s">
        <v>3537</v>
      </c>
    </row>
    <row r="1249" spans="1:8" ht="26.25" x14ac:dyDescent="0.25">
      <c r="A1249" s="16">
        <v>169</v>
      </c>
      <c r="B1249" s="458" t="s">
        <v>3548</v>
      </c>
      <c r="C1249" s="223">
        <v>8013.6</v>
      </c>
      <c r="D1249" s="223">
        <v>8013.6</v>
      </c>
      <c r="E1249" s="225" t="s">
        <v>3549</v>
      </c>
      <c r="F1249" s="213" t="s">
        <v>80</v>
      </c>
      <c r="G1249" s="213" t="s">
        <v>80</v>
      </c>
      <c r="H1249" s="195" t="s">
        <v>3537</v>
      </c>
    </row>
    <row r="1250" spans="1:8" ht="26.25" x14ac:dyDescent="0.25">
      <c r="A1250" s="16">
        <v>170</v>
      </c>
      <c r="B1250" s="459" t="s">
        <v>3550</v>
      </c>
      <c r="C1250" s="274">
        <v>22670</v>
      </c>
      <c r="D1250" s="274">
        <v>22670</v>
      </c>
      <c r="E1250" s="460" t="s">
        <v>3533</v>
      </c>
      <c r="F1250" s="213" t="s">
        <v>80</v>
      </c>
      <c r="G1250" s="213" t="s">
        <v>80</v>
      </c>
      <c r="H1250" s="195" t="s">
        <v>3537</v>
      </c>
    </row>
    <row r="1251" spans="1:8" ht="26.25" x14ac:dyDescent="0.25">
      <c r="A1251" s="16">
        <v>171</v>
      </c>
      <c r="B1251" s="461" t="s">
        <v>1989</v>
      </c>
      <c r="C1251" s="223">
        <v>13500</v>
      </c>
      <c r="D1251" s="462">
        <v>13500</v>
      </c>
      <c r="E1251" s="463">
        <v>41740</v>
      </c>
      <c r="F1251" s="213" t="s">
        <v>80</v>
      </c>
      <c r="G1251" s="213" t="s">
        <v>80</v>
      </c>
      <c r="H1251" s="195" t="s">
        <v>3537</v>
      </c>
    </row>
    <row r="1252" spans="1:8" ht="26.25" x14ac:dyDescent="0.25">
      <c r="A1252" s="16">
        <v>172</v>
      </c>
      <c r="B1252" s="461" t="s">
        <v>3551</v>
      </c>
      <c r="C1252" s="223">
        <v>17252</v>
      </c>
      <c r="D1252" s="462">
        <v>17252</v>
      </c>
      <c r="E1252" s="463">
        <v>41877</v>
      </c>
      <c r="F1252" s="213" t="s">
        <v>80</v>
      </c>
      <c r="G1252" s="213" t="s">
        <v>80</v>
      </c>
      <c r="H1252" s="195" t="s">
        <v>3537</v>
      </c>
    </row>
    <row r="1253" spans="1:8" ht="26.25" x14ac:dyDescent="0.25">
      <c r="A1253" s="16">
        <v>173</v>
      </c>
      <c r="B1253" s="464" t="s">
        <v>3552</v>
      </c>
      <c r="C1253" s="457">
        <v>15112</v>
      </c>
      <c r="D1253" s="465">
        <v>15112</v>
      </c>
      <c r="E1253" s="463">
        <v>41880</v>
      </c>
      <c r="F1253" s="213" t="s">
        <v>80</v>
      </c>
      <c r="G1253" s="213" t="s">
        <v>80</v>
      </c>
      <c r="H1253" s="195" t="s">
        <v>3537</v>
      </c>
    </row>
    <row r="1254" spans="1:8" ht="26.25" x14ac:dyDescent="0.25">
      <c r="A1254" s="16">
        <v>174</v>
      </c>
      <c r="B1254" s="466" t="s">
        <v>3553</v>
      </c>
      <c r="C1254" s="273">
        <v>8950</v>
      </c>
      <c r="D1254" s="273">
        <v>8950</v>
      </c>
      <c r="E1254" s="344">
        <v>42513</v>
      </c>
      <c r="F1254" s="213" t="s">
        <v>80</v>
      </c>
      <c r="G1254" s="213" t="s">
        <v>80</v>
      </c>
      <c r="H1254" s="195" t="s">
        <v>3537</v>
      </c>
    </row>
    <row r="1255" spans="1:8" ht="39" x14ac:dyDescent="0.25">
      <c r="A1255" s="16">
        <v>175</v>
      </c>
      <c r="B1255" s="296" t="s">
        <v>3554</v>
      </c>
      <c r="C1255" s="307">
        <v>43400</v>
      </c>
      <c r="D1255" s="307">
        <v>43400</v>
      </c>
      <c r="E1255" s="378" t="s">
        <v>2949</v>
      </c>
      <c r="F1255" s="232" t="s">
        <v>3555</v>
      </c>
      <c r="G1255" s="213" t="s">
        <v>80</v>
      </c>
      <c r="H1255" s="195" t="s">
        <v>3556</v>
      </c>
    </row>
    <row r="1256" spans="1:8" x14ac:dyDescent="0.25">
      <c r="A1256" s="16"/>
      <c r="B1256" s="418" t="s">
        <v>115</v>
      </c>
      <c r="C1256" s="382">
        <f>SUM(C1081:C1255)</f>
        <v>2656314.3199999994</v>
      </c>
      <c r="D1256" s="382">
        <f>SUM(D1081:D1255)</f>
        <v>2351560.7199999997</v>
      </c>
      <c r="E1256" s="228"/>
      <c r="F1256" s="228"/>
      <c r="G1256" s="228"/>
      <c r="H1256" s="228"/>
    </row>
    <row r="1257" spans="1:8" x14ac:dyDescent="0.25">
      <c r="A1257" s="856" t="s">
        <v>5686</v>
      </c>
      <c r="B1257" s="857"/>
      <c r="C1257" s="857"/>
      <c r="D1257" s="857"/>
      <c r="E1257" s="857"/>
      <c r="F1257" s="857"/>
      <c r="G1257" s="857"/>
      <c r="H1257" s="858"/>
    </row>
    <row r="1258" spans="1:8" ht="25.5" x14ac:dyDescent="0.25">
      <c r="A1258" s="151">
        <v>1</v>
      </c>
      <c r="B1258" s="239" t="s">
        <v>3557</v>
      </c>
      <c r="C1258" s="345">
        <v>20800</v>
      </c>
      <c r="D1258" s="345">
        <v>20800</v>
      </c>
      <c r="E1258" s="241">
        <v>41235</v>
      </c>
      <c r="F1258" s="373"/>
      <c r="G1258" s="67" t="s">
        <v>441</v>
      </c>
      <c r="H1258" s="207" t="s">
        <v>3558</v>
      </c>
    </row>
    <row r="1259" spans="1:8" ht="25.5" x14ac:dyDescent="0.25">
      <c r="A1259" s="151">
        <v>2</v>
      </c>
      <c r="B1259" s="239" t="s">
        <v>3559</v>
      </c>
      <c r="C1259" s="345">
        <v>9126</v>
      </c>
      <c r="D1259" s="345">
        <v>9126</v>
      </c>
      <c r="E1259" s="241">
        <v>38993</v>
      </c>
      <c r="F1259" s="67"/>
      <c r="G1259" s="242" t="s">
        <v>2116</v>
      </c>
      <c r="H1259" s="207" t="s">
        <v>3560</v>
      </c>
    </row>
    <row r="1260" spans="1:8" ht="25.5" x14ac:dyDescent="0.25">
      <c r="A1260" s="151">
        <v>3</v>
      </c>
      <c r="B1260" s="239" t="s">
        <v>2767</v>
      </c>
      <c r="C1260" s="345">
        <v>8990</v>
      </c>
      <c r="D1260" s="345">
        <v>8990</v>
      </c>
      <c r="E1260" s="241">
        <v>39434</v>
      </c>
      <c r="F1260" s="67"/>
      <c r="G1260" s="242" t="s">
        <v>2116</v>
      </c>
      <c r="H1260" s="207" t="s">
        <v>3560</v>
      </c>
    </row>
    <row r="1261" spans="1:8" ht="25.5" x14ac:dyDescent="0.25">
      <c r="A1261" s="151">
        <v>4</v>
      </c>
      <c r="B1261" s="239" t="s">
        <v>3561</v>
      </c>
      <c r="C1261" s="345">
        <v>36267</v>
      </c>
      <c r="D1261" s="318">
        <v>18737.95</v>
      </c>
      <c r="E1261" s="241">
        <v>40442</v>
      </c>
      <c r="F1261" s="373"/>
      <c r="G1261" s="242" t="s">
        <v>2116</v>
      </c>
      <c r="H1261" s="207" t="s">
        <v>3558</v>
      </c>
    </row>
    <row r="1262" spans="1:8" ht="26.25" x14ac:dyDescent="0.25">
      <c r="A1262" s="151">
        <v>5</v>
      </c>
      <c r="B1262" s="239" t="s">
        <v>3562</v>
      </c>
      <c r="C1262" s="345">
        <v>13900</v>
      </c>
      <c r="D1262" s="345">
        <v>13900</v>
      </c>
      <c r="E1262" s="241">
        <v>41155</v>
      </c>
      <c r="F1262" s="373"/>
      <c r="G1262" s="242" t="s">
        <v>2116</v>
      </c>
      <c r="H1262" s="534" t="s">
        <v>3558</v>
      </c>
    </row>
    <row r="1263" spans="1:8" ht="26.25" x14ac:dyDescent="0.25">
      <c r="A1263" s="151">
        <v>6</v>
      </c>
      <c r="B1263" s="239" t="s">
        <v>3563</v>
      </c>
      <c r="C1263" s="345">
        <v>30000</v>
      </c>
      <c r="D1263" s="345">
        <v>7500</v>
      </c>
      <c r="E1263" s="241">
        <v>41155</v>
      </c>
      <c r="F1263" s="373"/>
      <c r="G1263" s="242" t="s">
        <v>2116</v>
      </c>
      <c r="H1263" s="534" t="s">
        <v>3558</v>
      </c>
    </row>
    <row r="1264" spans="1:8" ht="25.5" x14ac:dyDescent="0.25">
      <c r="A1264" s="151">
        <v>7</v>
      </c>
      <c r="B1264" s="239" t="s">
        <v>3564</v>
      </c>
      <c r="C1264" s="345">
        <v>8490</v>
      </c>
      <c r="D1264" s="345">
        <v>8490</v>
      </c>
      <c r="E1264" s="241">
        <v>40123</v>
      </c>
      <c r="F1264" s="67"/>
      <c r="G1264" s="242" t="s">
        <v>2116</v>
      </c>
      <c r="H1264" s="207" t="s">
        <v>3565</v>
      </c>
    </row>
    <row r="1265" spans="1:8" ht="25.5" x14ac:dyDescent="0.25">
      <c r="A1265" s="151">
        <v>8</v>
      </c>
      <c r="B1265" s="239" t="s">
        <v>3566</v>
      </c>
      <c r="C1265" s="345">
        <v>9340</v>
      </c>
      <c r="D1265" s="345">
        <v>9340</v>
      </c>
      <c r="E1265" s="241">
        <v>41040</v>
      </c>
      <c r="F1265" s="373"/>
      <c r="G1265" s="242" t="s">
        <v>2116</v>
      </c>
      <c r="H1265" s="207" t="s">
        <v>3558</v>
      </c>
    </row>
    <row r="1266" spans="1:8" ht="26.25" x14ac:dyDescent="0.25">
      <c r="A1266" s="151">
        <v>9</v>
      </c>
      <c r="B1266" s="239" t="s">
        <v>3567</v>
      </c>
      <c r="C1266" s="345">
        <v>5500</v>
      </c>
      <c r="D1266" s="345">
        <v>5500</v>
      </c>
      <c r="E1266" s="241">
        <v>40816</v>
      </c>
      <c r="F1266" s="373"/>
      <c r="G1266" s="242" t="s">
        <v>2116</v>
      </c>
      <c r="H1266" s="534" t="s">
        <v>3568</v>
      </c>
    </row>
    <row r="1267" spans="1:8" ht="26.25" x14ac:dyDescent="0.25">
      <c r="A1267" s="151">
        <v>10</v>
      </c>
      <c r="B1267" s="239" t="s">
        <v>3570</v>
      </c>
      <c r="C1267" s="345">
        <v>7100</v>
      </c>
      <c r="D1267" s="345">
        <v>7100</v>
      </c>
      <c r="E1267" s="241">
        <v>40078</v>
      </c>
      <c r="F1267" s="67"/>
      <c r="G1267" s="242" t="s">
        <v>2116</v>
      </c>
      <c r="H1267" s="534" t="s">
        <v>3560</v>
      </c>
    </row>
    <row r="1268" spans="1:8" ht="26.25" x14ac:dyDescent="0.25">
      <c r="A1268" s="151">
        <v>11</v>
      </c>
      <c r="B1268" s="239" t="s">
        <v>3571</v>
      </c>
      <c r="C1268" s="345">
        <v>10500</v>
      </c>
      <c r="D1268" s="345">
        <v>10500</v>
      </c>
      <c r="E1268" s="241">
        <v>40220</v>
      </c>
      <c r="F1268" s="67"/>
      <c r="G1268" s="242" t="s">
        <v>2116</v>
      </c>
      <c r="H1268" s="534" t="s">
        <v>3560</v>
      </c>
    </row>
    <row r="1269" spans="1:8" ht="26.25" x14ac:dyDescent="0.25">
      <c r="A1269" s="151">
        <v>12</v>
      </c>
      <c r="B1269" s="239" t="s">
        <v>3572</v>
      </c>
      <c r="C1269" s="345">
        <v>7100</v>
      </c>
      <c r="D1269" s="345">
        <v>7100</v>
      </c>
      <c r="E1269" s="241">
        <v>40350</v>
      </c>
      <c r="F1269" s="67"/>
      <c r="G1269" s="242" t="s">
        <v>2116</v>
      </c>
      <c r="H1269" s="534" t="s">
        <v>3560</v>
      </c>
    </row>
    <row r="1270" spans="1:8" ht="26.25" x14ac:dyDescent="0.25">
      <c r="A1270" s="151">
        <v>13</v>
      </c>
      <c r="B1270" s="239" t="s">
        <v>3573</v>
      </c>
      <c r="C1270" s="345">
        <v>20000</v>
      </c>
      <c r="D1270" s="345">
        <v>20000</v>
      </c>
      <c r="E1270" s="241">
        <v>40350</v>
      </c>
      <c r="F1270" s="67"/>
      <c r="G1270" s="242" t="s">
        <v>2116</v>
      </c>
      <c r="H1270" s="534" t="s">
        <v>3560</v>
      </c>
    </row>
    <row r="1271" spans="1:8" ht="26.25" x14ac:dyDescent="0.25">
      <c r="A1271" s="151">
        <v>14</v>
      </c>
      <c r="B1271" s="239" t="s">
        <v>2071</v>
      </c>
      <c r="C1271" s="345">
        <v>9540</v>
      </c>
      <c r="D1271" s="345">
        <v>9540</v>
      </c>
      <c r="E1271" s="241">
        <v>40476</v>
      </c>
      <c r="F1271" s="373"/>
      <c r="G1271" s="242" t="s">
        <v>2116</v>
      </c>
      <c r="H1271" s="534" t="s">
        <v>3558</v>
      </c>
    </row>
    <row r="1272" spans="1:8" ht="25.5" x14ac:dyDescent="0.25">
      <c r="A1272" s="151">
        <v>15</v>
      </c>
      <c r="B1272" s="239" t="s">
        <v>3574</v>
      </c>
      <c r="C1272" s="345">
        <v>13500</v>
      </c>
      <c r="D1272" s="345">
        <v>13500</v>
      </c>
      <c r="E1272" s="241">
        <v>40337</v>
      </c>
      <c r="F1272" s="67"/>
      <c r="G1272" s="242" t="s">
        <v>2116</v>
      </c>
      <c r="H1272" s="207" t="s">
        <v>3565</v>
      </c>
    </row>
    <row r="1273" spans="1:8" ht="26.25" x14ac:dyDescent="0.25">
      <c r="A1273" s="151">
        <v>16</v>
      </c>
      <c r="B1273" s="239" t="s">
        <v>3575</v>
      </c>
      <c r="C1273" s="109">
        <v>5430</v>
      </c>
      <c r="D1273" s="109">
        <v>5430</v>
      </c>
      <c r="E1273" s="211">
        <v>40443</v>
      </c>
      <c r="F1273" s="67"/>
      <c r="G1273" s="346" t="s">
        <v>2116</v>
      </c>
      <c r="H1273" s="534" t="s">
        <v>3565</v>
      </c>
    </row>
    <row r="1274" spans="1:8" ht="26.25" x14ac:dyDescent="0.25">
      <c r="A1274" s="151">
        <v>17</v>
      </c>
      <c r="B1274" s="239" t="s">
        <v>2071</v>
      </c>
      <c r="C1274" s="109">
        <v>9280</v>
      </c>
      <c r="D1274" s="109">
        <v>9280</v>
      </c>
      <c r="E1274" s="211">
        <v>41040</v>
      </c>
      <c r="F1274" s="496"/>
      <c r="G1274" s="346" t="s">
        <v>2116</v>
      </c>
      <c r="H1274" s="534" t="s">
        <v>3558</v>
      </c>
    </row>
    <row r="1275" spans="1:8" ht="26.25" x14ac:dyDescent="0.25">
      <c r="A1275" s="151">
        <v>18</v>
      </c>
      <c r="B1275" s="239" t="s">
        <v>3576</v>
      </c>
      <c r="C1275" s="109">
        <v>38000</v>
      </c>
      <c r="D1275" s="109">
        <v>38000</v>
      </c>
      <c r="E1275" s="211">
        <v>40815</v>
      </c>
      <c r="F1275" s="496"/>
      <c r="G1275" s="346" t="s">
        <v>2116</v>
      </c>
      <c r="H1275" s="534" t="s">
        <v>3558</v>
      </c>
    </row>
    <row r="1276" spans="1:8" ht="26.25" x14ac:dyDescent="0.25">
      <c r="A1276" s="151">
        <v>19</v>
      </c>
      <c r="B1276" s="239" t="s">
        <v>3577</v>
      </c>
      <c r="C1276" s="109">
        <v>10680</v>
      </c>
      <c r="D1276" s="109">
        <v>10680</v>
      </c>
      <c r="E1276" s="211">
        <v>40032</v>
      </c>
      <c r="F1276" s="67"/>
      <c r="G1276" s="346" t="s">
        <v>2116</v>
      </c>
      <c r="H1276" s="534" t="s">
        <v>3560</v>
      </c>
    </row>
    <row r="1277" spans="1:8" ht="38.25" x14ac:dyDescent="0.25">
      <c r="A1277" s="151">
        <v>20</v>
      </c>
      <c r="B1277" s="239" t="s">
        <v>3578</v>
      </c>
      <c r="C1277" s="109">
        <v>16800</v>
      </c>
      <c r="D1277" s="109">
        <v>16800</v>
      </c>
      <c r="E1277" s="211">
        <v>40032</v>
      </c>
      <c r="F1277" s="67"/>
      <c r="G1277" s="346" t="s">
        <v>2116</v>
      </c>
      <c r="H1277" s="534" t="s">
        <v>3560</v>
      </c>
    </row>
    <row r="1278" spans="1:8" ht="26.25" x14ac:dyDescent="0.25">
      <c r="A1278" s="151">
        <v>21</v>
      </c>
      <c r="B1278" s="239" t="s">
        <v>3579</v>
      </c>
      <c r="C1278" s="109">
        <v>17540</v>
      </c>
      <c r="D1278" s="109">
        <v>17540</v>
      </c>
      <c r="E1278" s="211">
        <v>40032</v>
      </c>
      <c r="F1278" s="67"/>
      <c r="G1278" s="346" t="s">
        <v>2116</v>
      </c>
      <c r="H1278" s="534" t="s">
        <v>3560</v>
      </c>
    </row>
    <row r="1279" spans="1:8" ht="26.25" x14ac:dyDescent="0.25">
      <c r="A1279" s="151">
        <v>22</v>
      </c>
      <c r="B1279" s="239" t="s">
        <v>3580</v>
      </c>
      <c r="C1279" s="109">
        <v>11390</v>
      </c>
      <c r="D1279" s="109">
        <v>11390</v>
      </c>
      <c r="E1279" s="211">
        <v>40032</v>
      </c>
      <c r="F1279" s="67"/>
      <c r="G1279" s="346" t="s">
        <v>2116</v>
      </c>
      <c r="H1279" s="534" t="s">
        <v>3560</v>
      </c>
    </row>
    <row r="1280" spans="1:8" ht="26.25" x14ac:dyDescent="0.25">
      <c r="A1280" s="151">
        <v>23</v>
      </c>
      <c r="B1280" s="239" t="s">
        <v>3581</v>
      </c>
      <c r="C1280" s="109">
        <v>7380</v>
      </c>
      <c r="D1280" s="109">
        <v>7380</v>
      </c>
      <c r="E1280" s="211">
        <v>40259</v>
      </c>
      <c r="F1280" s="67"/>
      <c r="G1280" s="346" t="s">
        <v>2116</v>
      </c>
      <c r="H1280" s="534" t="s">
        <v>3560</v>
      </c>
    </row>
    <row r="1281" spans="1:8" ht="26.25" x14ac:dyDescent="0.25">
      <c r="A1281" s="151">
        <v>24</v>
      </c>
      <c r="B1281" s="468" t="s">
        <v>3582</v>
      </c>
      <c r="C1281" s="303">
        <v>6618.42</v>
      </c>
      <c r="D1281" s="469" t="s">
        <v>85</v>
      </c>
      <c r="E1281" s="302">
        <v>41512</v>
      </c>
      <c r="F1281" s="67"/>
      <c r="G1281" s="346" t="s">
        <v>2116</v>
      </c>
      <c r="H1281" s="534" t="s">
        <v>3558</v>
      </c>
    </row>
    <row r="1282" spans="1:8" ht="26.25" x14ac:dyDescent="0.25">
      <c r="A1282" s="151">
        <v>25</v>
      </c>
      <c r="B1282" s="468" t="s">
        <v>3583</v>
      </c>
      <c r="C1282" s="303">
        <v>11500</v>
      </c>
      <c r="D1282" s="303">
        <v>11500</v>
      </c>
      <c r="E1282" s="302">
        <v>40543</v>
      </c>
      <c r="F1282" s="67"/>
      <c r="G1282" s="346" t="s">
        <v>2116</v>
      </c>
      <c r="H1282" s="534" t="s">
        <v>3558</v>
      </c>
    </row>
    <row r="1283" spans="1:8" ht="26.25" x14ac:dyDescent="0.25">
      <c r="A1283" s="151">
        <v>26</v>
      </c>
      <c r="B1283" s="468" t="s">
        <v>3584</v>
      </c>
      <c r="C1283" s="303">
        <v>14300</v>
      </c>
      <c r="D1283" s="303">
        <v>14300</v>
      </c>
      <c r="E1283" s="302">
        <v>40543</v>
      </c>
      <c r="F1283" s="67"/>
      <c r="G1283" s="346" t="s">
        <v>2116</v>
      </c>
      <c r="H1283" s="534" t="s">
        <v>3558</v>
      </c>
    </row>
    <row r="1284" spans="1:8" ht="26.25" x14ac:dyDescent="0.25">
      <c r="A1284" s="151">
        <v>27</v>
      </c>
      <c r="B1284" s="468" t="s">
        <v>3585</v>
      </c>
      <c r="C1284" s="303">
        <v>25000</v>
      </c>
      <c r="D1284" s="303">
        <v>25000</v>
      </c>
      <c r="E1284" s="302">
        <v>40543</v>
      </c>
      <c r="F1284" s="67"/>
      <c r="G1284" s="346" t="s">
        <v>2116</v>
      </c>
      <c r="H1284" s="534" t="s">
        <v>3558</v>
      </c>
    </row>
    <row r="1285" spans="1:8" ht="25.5" x14ac:dyDescent="0.25">
      <c r="A1285" s="151">
        <v>28</v>
      </c>
      <c r="B1285" s="470" t="s">
        <v>3586</v>
      </c>
      <c r="C1285" s="305">
        <v>5286.75</v>
      </c>
      <c r="D1285" s="305">
        <v>5286.75</v>
      </c>
      <c r="E1285" s="442" t="s">
        <v>3587</v>
      </c>
      <c r="F1285" s="52"/>
      <c r="G1285" s="295" t="s">
        <v>2116</v>
      </c>
      <c r="H1285" s="234" t="s">
        <v>3560</v>
      </c>
    </row>
    <row r="1286" spans="1:8" ht="26.25" x14ac:dyDescent="0.25">
      <c r="A1286" s="151">
        <v>29</v>
      </c>
      <c r="B1286" s="468" t="s">
        <v>3589</v>
      </c>
      <c r="C1286" s="303">
        <v>6100</v>
      </c>
      <c r="D1286" s="303">
        <v>6100</v>
      </c>
      <c r="E1286" s="302">
        <v>39814</v>
      </c>
      <c r="F1286" s="67"/>
      <c r="G1286" s="295" t="s">
        <v>2116</v>
      </c>
      <c r="H1286" s="534" t="s">
        <v>3588</v>
      </c>
    </row>
    <row r="1287" spans="1:8" ht="26.25" x14ac:dyDescent="0.25">
      <c r="A1287" s="151">
        <v>30</v>
      </c>
      <c r="B1287" s="471" t="s">
        <v>3590</v>
      </c>
      <c r="C1287" s="472">
        <v>24451</v>
      </c>
      <c r="D1287" s="472">
        <v>24451</v>
      </c>
      <c r="E1287" s="302">
        <v>41639</v>
      </c>
      <c r="F1287" s="67"/>
      <c r="G1287" s="295" t="s">
        <v>2116</v>
      </c>
      <c r="H1287" s="534" t="s">
        <v>3591</v>
      </c>
    </row>
    <row r="1288" spans="1:8" ht="26.25" x14ac:dyDescent="0.25">
      <c r="A1288" s="151">
        <v>31</v>
      </c>
      <c r="B1288" s="419" t="s">
        <v>3592</v>
      </c>
      <c r="C1288" s="236">
        <v>19212</v>
      </c>
      <c r="D1288" s="236">
        <v>19212</v>
      </c>
      <c r="E1288" s="302">
        <v>41716</v>
      </c>
      <c r="F1288" s="67"/>
      <c r="G1288" s="295" t="s">
        <v>2116</v>
      </c>
      <c r="H1288" s="534" t="s">
        <v>3591</v>
      </c>
    </row>
    <row r="1289" spans="1:8" ht="26.25" x14ac:dyDescent="0.25">
      <c r="A1289" s="151">
        <v>32</v>
      </c>
      <c r="B1289" s="419" t="s">
        <v>3593</v>
      </c>
      <c r="C1289" s="236">
        <v>21000</v>
      </c>
      <c r="D1289" s="236">
        <v>21000</v>
      </c>
      <c r="E1289" s="302">
        <v>41745</v>
      </c>
      <c r="F1289" s="67"/>
      <c r="G1289" s="295" t="s">
        <v>2116</v>
      </c>
      <c r="H1289" s="534" t="s">
        <v>3591</v>
      </c>
    </row>
    <row r="1290" spans="1:8" ht="26.25" x14ac:dyDescent="0.25">
      <c r="A1290" s="151">
        <v>33</v>
      </c>
      <c r="B1290" s="419" t="s">
        <v>2071</v>
      </c>
      <c r="C1290" s="236">
        <v>12130</v>
      </c>
      <c r="D1290" s="236">
        <v>12130</v>
      </c>
      <c r="E1290" s="302">
        <v>41814</v>
      </c>
      <c r="F1290" s="67"/>
      <c r="G1290" s="295" t="s">
        <v>2116</v>
      </c>
      <c r="H1290" s="534" t="s">
        <v>3591</v>
      </c>
    </row>
    <row r="1291" spans="1:8" ht="26.25" x14ac:dyDescent="0.25">
      <c r="A1291" s="151">
        <v>34</v>
      </c>
      <c r="B1291" s="419" t="s">
        <v>3593</v>
      </c>
      <c r="C1291" s="473">
        <v>27000</v>
      </c>
      <c r="D1291" s="473">
        <v>27000</v>
      </c>
      <c r="E1291" s="302">
        <v>42004</v>
      </c>
      <c r="F1291" s="67"/>
      <c r="G1291" s="295" t="s">
        <v>2116</v>
      </c>
      <c r="H1291" s="534" t="s">
        <v>3588</v>
      </c>
    </row>
    <row r="1292" spans="1:8" ht="26.25" x14ac:dyDescent="0.25">
      <c r="A1292" s="151">
        <v>35</v>
      </c>
      <c r="B1292" s="386" t="s">
        <v>3595</v>
      </c>
      <c r="C1292" s="399">
        <v>37000</v>
      </c>
      <c r="D1292" s="399">
        <v>37000</v>
      </c>
      <c r="E1292" s="210" t="s">
        <v>2863</v>
      </c>
      <c r="F1292" s="67"/>
      <c r="G1292" s="295" t="s">
        <v>2116</v>
      </c>
      <c r="H1292" s="534" t="s">
        <v>3588</v>
      </c>
    </row>
    <row r="1293" spans="1:8" ht="26.25" x14ac:dyDescent="0.25">
      <c r="A1293" s="151">
        <v>36</v>
      </c>
      <c r="B1293" s="386" t="s">
        <v>3596</v>
      </c>
      <c r="C1293" s="399">
        <v>25000</v>
      </c>
      <c r="D1293" s="399">
        <v>25000</v>
      </c>
      <c r="E1293" s="210" t="s">
        <v>3597</v>
      </c>
      <c r="F1293" s="67"/>
      <c r="G1293" s="295" t="s">
        <v>2116</v>
      </c>
      <c r="H1293" s="534" t="s">
        <v>3588</v>
      </c>
    </row>
    <row r="1294" spans="1:8" ht="26.25" x14ac:dyDescent="0.25">
      <c r="A1294" s="151">
        <v>37</v>
      </c>
      <c r="B1294" s="468" t="s">
        <v>3598</v>
      </c>
      <c r="C1294" s="303">
        <v>43800</v>
      </c>
      <c r="D1294" s="303">
        <v>43800</v>
      </c>
      <c r="E1294" s="302">
        <v>41638</v>
      </c>
      <c r="F1294" s="67"/>
      <c r="G1294" s="295" t="s">
        <v>2116</v>
      </c>
      <c r="H1294" s="534" t="s">
        <v>3591</v>
      </c>
    </row>
    <row r="1295" spans="1:8" ht="26.25" x14ac:dyDescent="0.25">
      <c r="A1295" s="151">
        <v>38</v>
      </c>
      <c r="B1295" s="468" t="s">
        <v>2071</v>
      </c>
      <c r="C1295" s="303">
        <v>6666.67</v>
      </c>
      <c r="D1295" s="303">
        <v>6666.67</v>
      </c>
      <c r="E1295" s="302">
        <v>40543</v>
      </c>
      <c r="F1295" s="67"/>
      <c r="G1295" s="295" t="s">
        <v>2116</v>
      </c>
      <c r="H1295" s="534" t="s">
        <v>3588</v>
      </c>
    </row>
    <row r="1296" spans="1:8" ht="26.25" x14ac:dyDescent="0.25">
      <c r="A1296" s="151">
        <v>39</v>
      </c>
      <c r="B1296" s="468" t="s">
        <v>2071</v>
      </c>
      <c r="C1296" s="303">
        <v>6666.66</v>
      </c>
      <c r="D1296" s="303">
        <v>6666.66</v>
      </c>
      <c r="E1296" s="302">
        <v>40544</v>
      </c>
      <c r="F1296" s="67"/>
      <c r="G1296" s="295" t="s">
        <v>2116</v>
      </c>
      <c r="H1296" s="534" t="s">
        <v>3588</v>
      </c>
    </row>
    <row r="1297" spans="1:8" ht="26.25" x14ac:dyDescent="0.25">
      <c r="A1297" s="151">
        <v>40</v>
      </c>
      <c r="B1297" s="468" t="s">
        <v>3599</v>
      </c>
      <c r="C1297" s="303">
        <v>5250</v>
      </c>
      <c r="D1297" s="303">
        <v>5250</v>
      </c>
      <c r="E1297" s="302">
        <v>39448</v>
      </c>
      <c r="F1297" s="67"/>
      <c r="G1297" s="295" t="s">
        <v>2116</v>
      </c>
      <c r="H1297" s="534" t="s">
        <v>3588</v>
      </c>
    </row>
    <row r="1298" spans="1:8" ht="26.25" x14ac:dyDescent="0.25">
      <c r="A1298" s="151">
        <v>41</v>
      </c>
      <c r="B1298" s="468" t="s">
        <v>3600</v>
      </c>
      <c r="C1298" s="303">
        <v>4800</v>
      </c>
      <c r="D1298" s="303">
        <v>4800</v>
      </c>
      <c r="E1298" s="302">
        <v>39449</v>
      </c>
      <c r="F1298" s="67"/>
      <c r="G1298" s="295" t="s">
        <v>2116</v>
      </c>
      <c r="H1298" s="534" t="s">
        <v>3588</v>
      </c>
    </row>
    <row r="1299" spans="1:8" ht="26.25" x14ac:dyDescent="0.25">
      <c r="A1299" s="151">
        <v>42</v>
      </c>
      <c r="B1299" s="468" t="s">
        <v>3600</v>
      </c>
      <c r="C1299" s="303">
        <v>4800</v>
      </c>
      <c r="D1299" s="303">
        <v>4800</v>
      </c>
      <c r="E1299" s="302">
        <v>39450</v>
      </c>
      <c r="F1299" s="67"/>
      <c r="G1299" s="295" t="s">
        <v>2116</v>
      </c>
      <c r="H1299" s="534" t="s">
        <v>3588</v>
      </c>
    </row>
    <row r="1300" spans="1:8" ht="26.25" x14ac:dyDescent="0.25">
      <c r="A1300" s="151">
        <v>43</v>
      </c>
      <c r="B1300" s="468" t="s">
        <v>3601</v>
      </c>
      <c r="C1300" s="303">
        <v>45900</v>
      </c>
      <c r="D1300" s="303">
        <v>45900</v>
      </c>
      <c r="E1300" s="302">
        <v>41929</v>
      </c>
      <c r="F1300" s="67"/>
      <c r="G1300" s="295" t="s">
        <v>2116</v>
      </c>
      <c r="H1300" s="534" t="s">
        <v>3588</v>
      </c>
    </row>
    <row r="1301" spans="1:8" ht="26.25" x14ac:dyDescent="0.25">
      <c r="A1301" s="151">
        <v>44</v>
      </c>
      <c r="B1301" s="471" t="s">
        <v>2071</v>
      </c>
      <c r="C1301" s="472">
        <v>6990</v>
      </c>
      <c r="D1301" s="472">
        <v>6990</v>
      </c>
      <c r="E1301" s="302">
        <v>41814</v>
      </c>
      <c r="F1301" s="67"/>
      <c r="G1301" s="295" t="s">
        <v>2116</v>
      </c>
      <c r="H1301" s="534" t="s">
        <v>3591</v>
      </c>
    </row>
    <row r="1302" spans="1:8" ht="26.25" x14ac:dyDescent="0.25">
      <c r="A1302" s="151">
        <v>45</v>
      </c>
      <c r="B1302" s="235" t="s">
        <v>3602</v>
      </c>
      <c r="C1302" s="287">
        <v>6030</v>
      </c>
      <c r="D1302" s="287">
        <v>6030</v>
      </c>
      <c r="E1302" s="237">
        <v>42620</v>
      </c>
      <c r="F1302" s="67"/>
      <c r="G1302" s="295" t="s">
        <v>2116</v>
      </c>
      <c r="H1302" s="534" t="s">
        <v>3603</v>
      </c>
    </row>
    <row r="1303" spans="1:8" ht="26.25" x14ac:dyDescent="0.25">
      <c r="A1303" s="151">
        <v>46</v>
      </c>
      <c r="B1303" s="235" t="s">
        <v>2767</v>
      </c>
      <c r="C1303" s="287">
        <v>15000</v>
      </c>
      <c r="D1303" s="287">
        <v>15000</v>
      </c>
      <c r="E1303" s="237">
        <v>42643</v>
      </c>
      <c r="F1303" s="67"/>
      <c r="G1303" s="295" t="s">
        <v>2116</v>
      </c>
      <c r="H1303" s="534" t="s">
        <v>3603</v>
      </c>
    </row>
    <row r="1304" spans="1:8" ht="26.25" x14ac:dyDescent="0.25">
      <c r="A1304" s="151">
        <v>47</v>
      </c>
      <c r="B1304" s="235" t="s">
        <v>3602</v>
      </c>
      <c r="C1304" s="236">
        <v>5310</v>
      </c>
      <c r="D1304" s="236">
        <v>5310</v>
      </c>
      <c r="E1304" s="342">
        <v>42916</v>
      </c>
      <c r="F1304" s="67"/>
      <c r="G1304" s="295" t="s">
        <v>2116</v>
      </c>
      <c r="H1304" s="534" t="s">
        <v>3604</v>
      </c>
    </row>
    <row r="1305" spans="1:8" ht="38.25" x14ac:dyDescent="0.25">
      <c r="A1305" s="151">
        <v>48</v>
      </c>
      <c r="B1305" s="249" t="s">
        <v>2471</v>
      </c>
      <c r="C1305" s="243">
        <v>12155</v>
      </c>
      <c r="D1305" s="243">
        <v>12155</v>
      </c>
      <c r="E1305" s="197">
        <v>39414</v>
      </c>
      <c r="F1305" s="52" t="s">
        <v>3605</v>
      </c>
      <c r="G1305" s="295" t="s">
        <v>2116</v>
      </c>
      <c r="H1305" s="37" t="s">
        <v>3606</v>
      </c>
    </row>
    <row r="1306" spans="1:8" ht="25.5" x14ac:dyDescent="0.25">
      <c r="A1306" s="151">
        <v>49</v>
      </c>
      <c r="B1306" s="249" t="s">
        <v>2752</v>
      </c>
      <c r="C1306" s="243">
        <v>11349</v>
      </c>
      <c r="D1306" s="243">
        <v>11349</v>
      </c>
      <c r="E1306" s="197">
        <v>39433</v>
      </c>
      <c r="F1306" s="295" t="s">
        <v>2116</v>
      </c>
      <c r="G1306" s="295" t="s">
        <v>2116</v>
      </c>
      <c r="H1306" s="37" t="s">
        <v>3606</v>
      </c>
    </row>
    <row r="1307" spans="1:8" ht="25.5" x14ac:dyDescent="0.25">
      <c r="A1307" s="151">
        <v>50</v>
      </c>
      <c r="B1307" s="267" t="s">
        <v>3512</v>
      </c>
      <c r="C1307" s="802">
        <v>8650</v>
      </c>
      <c r="D1307" s="802">
        <v>8650</v>
      </c>
      <c r="E1307" s="269" t="s">
        <v>3513</v>
      </c>
      <c r="F1307" s="295" t="s">
        <v>2116</v>
      </c>
      <c r="G1307" s="295" t="s">
        <v>2116</v>
      </c>
      <c r="H1307" s="37" t="s">
        <v>3606</v>
      </c>
    </row>
    <row r="1308" spans="1:8" ht="25.5" x14ac:dyDescent="0.25">
      <c r="A1308" s="151">
        <v>51</v>
      </c>
      <c r="B1308" s="267" t="s">
        <v>3607</v>
      </c>
      <c r="C1308" s="802">
        <v>17090</v>
      </c>
      <c r="D1308" s="802">
        <v>17090</v>
      </c>
      <c r="E1308" s="269" t="s">
        <v>3608</v>
      </c>
      <c r="F1308" s="295" t="s">
        <v>2116</v>
      </c>
      <c r="G1308" s="295" t="s">
        <v>2116</v>
      </c>
      <c r="H1308" s="37" t="s">
        <v>3606</v>
      </c>
    </row>
    <row r="1309" spans="1:8" ht="25.5" x14ac:dyDescent="0.25">
      <c r="A1309" s="151">
        <v>52</v>
      </c>
      <c r="B1309" s="267" t="s">
        <v>3609</v>
      </c>
      <c r="C1309" s="802">
        <v>6300</v>
      </c>
      <c r="D1309" s="802">
        <v>6300</v>
      </c>
      <c r="E1309" s="269" t="s">
        <v>3610</v>
      </c>
      <c r="F1309" s="295" t="s">
        <v>2116</v>
      </c>
      <c r="G1309" s="295" t="s">
        <v>2116</v>
      </c>
      <c r="H1309" s="37" t="s">
        <v>3606</v>
      </c>
    </row>
    <row r="1310" spans="1:8" ht="25.5" x14ac:dyDescent="0.25">
      <c r="A1310" s="151">
        <v>53</v>
      </c>
      <c r="B1310" s="267" t="s">
        <v>3609</v>
      </c>
      <c r="C1310" s="802">
        <v>6300</v>
      </c>
      <c r="D1310" s="802">
        <v>6300</v>
      </c>
      <c r="E1310" s="269" t="s">
        <v>3610</v>
      </c>
      <c r="F1310" s="295" t="s">
        <v>2116</v>
      </c>
      <c r="G1310" s="295" t="s">
        <v>2116</v>
      </c>
      <c r="H1310" s="37" t="s">
        <v>3606</v>
      </c>
    </row>
    <row r="1311" spans="1:8" ht="25.5" x14ac:dyDescent="0.25">
      <c r="A1311" s="151">
        <v>54</v>
      </c>
      <c r="B1311" s="267" t="s">
        <v>3611</v>
      </c>
      <c r="C1311" s="802">
        <v>5000</v>
      </c>
      <c r="D1311" s="802">
        <v>5000</v>
      </c>
      <c r="E1311" s="269" t="s">
        <v>3456</v>
      </c>
      <c r="F1311" s="295" t="s">
        <v>2116</v>
      </c>
      <c r="G1311" s="295" t="s">
        <v>2116</v>
      </c>
      <c r="H1311" s="37" t="s">
        <v>3606</v>
      </c>
    </row>
    <row r="1312" spans="1:8" ht="25.5" x14ac:dyDescent="0.25">
      <c r="A1312" s="151">
        <v>55</v>
      </c>
      <c r="B1312" s="267" t="s">
        <v>3612</v>
      </c>
      <c r="C1312" s="802">
        <v>6250</v>
      </c>
      <c r="D1312" s="802">
        <v>6250</v>
      </c>
      <c r="E1312" s="269" t="s">
        <v>3613</v>
      </c>
      <c r="F1312" s="295" t="s">
        <v>2116</v>
      </c>
      <c r="G1312" s="295" t="s">
        <v>2116</v>
      </c>
      <c r="H1312" s="37" t="s">
        <v>3606</v>
      </c>
    </row>
    <row r="1313" spans="1:8" ht="25.5" x14ac:dyDescent="0.25">
      <c r="A1313" s="151">
        <v>56</v>
      </c>
      <c r="B1313" s="267" t="s">
        <v>3612</v>
      </c>
      <c r="C1313" s="802">
        <v>6250</v>
      </c>
      <c r="D1313" s="802">
        <v>6250</v>
      </c>
      <c r="E1313" s="269" t="s">
        <v>3613</v>
      </c>
      <c r="F1313" s="295" t="s">
        <v>2116</v>
      </c>
      <c r="G1313" s="295" t="s">
        <v>2116</v>
      </c>
      <c r="H1313" s="37" t="s">
        <v>3606</v>
      </c>
    </row>
    <row r="1314" spans="1:8" ht="25.5" x14ac:dyDescent="0.25">
      <c r="A1314" s="151">
        <v>57</v>
      </c>
      <c r="B1314" s="267" t="s">
        <v>3612</v>
      </c>
      <c r="C1314" s="802">
        <v>6250</v>
      </c>
      <c r="D1314" s="802">
        <v>6250</v>
      </c>
      <c r="E1314" s="269" t="s">
        <v>3613</v>
      </c>
      <c r="F1314" s="295" t="s">
        <v>2116</v>
      </c>
      <c r="G1314" s="295" t="s">
        <v>2116</v>
      </c>
      <c r="H1314" s="37" t="s">
        <v>3606</v>
      </c>
    </row>
    <row r="1315" spans="1:8" ht="25.5" x14ac:dyDescent="0.25">
      <c r="A1315" s="151">
        <v>58</v>
      </c>
      <c r="B1315" s="267" t="s">
        <v>3612</v>
      </c>
      <c r="C1315" s="802">
        <v>6250</v>
      </c>
      <c r="D1315" s="802">
        <v>6250</v>
      </c>
      <c r="E1315" s="269" t="s">
        <v>3613</v>
      </c>
      <c r="F1315" s="295" t="s">
        <v>2116</v>
      </c>
      <c r="G1315" s="295" t="s">
        <v>2116</v>
      </c>
      <c r="H1315" s="37" t="s">
        <v>3606</v>
      </c>
    </row>
    <row r="1316" spans="1:8" ht="25.5" x14ac:dyDescent="0.25">
      <c r="A1316" s="151">
        <v>59</v>
      </c>
      <c r="B1316" s="267" t="s">
        <v>3614</v>
      </c>
      <c r="C1316" s="802">
        <v>6275</v>
      </c>
      <c r="D1316" s="802">
        <v>6275</v>
      </c>
      <c r="E1316" s="269" t="s">
        <v>3615</v>
      </c>
      <c r="F1316" s="295" t="s">
        <v>2116</v>
      </c>
      <c r="G1316" s="295" t="s">
        <v>2116</v>
      </c>
      <c r="H1316" s="37" t="s">
        <v>3606</v>
      </c>
    </row>
    <row r="1317" spans="1:8" ht="25.5" x14ac:dyDescent="0.25">
      <c r="A1317" s="151">
        <v>60</v>
      </c>
      <c r="B1317" s="270" t="s">
        <v>3175</v>
      </c>
      <c r="C1317" s="803">
        <v>10790</v>
      </c>
      <c r="D1317" s="803">
        <v>10790</v>
      </c>
      <c r="E1317" s="330" t="s">
        <v>3616</v>
      </c>
      <c r="F1317" s="295" t="s">
        <v>2116</v>
      </c>
      <c r="G1317" s="295" t="s">
        <v>2116</v>
      </c>
      <c r="H1317" s="37" t="s">
        <v>3606</v>
      </c>
    </row>
    <row r="1318" spans="1:8" ht="25.5" x14ac:dyDescent="0.25">
      <c r="A1318" s="151">
        <v>61</v>
      </c>
      <c r="B1318" s="235" t="s">
        <v>3617</v>
      </c>
      <c r="C1318" s="287">
        <v>8500</v>
      </c>
      <c r="D1318" s="287">
        <v>8500</v>
      </c>
      <c r="E1318" s="237">
        <v>41813</v>
      </c>
      <c r="F1318" s="295" t="s">
        <v>2116</v>
      </c>
      <c r="G1318" s="295" t="s">
        <v>2116</v>
      </c>
      <c r="H1318" s="37" t="s">
        <v>3606</v>
      </c>
    </row>
    <row r="1319" spans="1:8" ht="26.25" x14ac:dyDescent="0.25">
      <c r="A1319" s="151">
        <v>62</v>
      </c>
      <c r="B1319" s="266" t="s">
        <v>3494</v>
      </c>
      <c r="C1319" s="804">
        <v>7600</v>
      </c>
      <c r="D1319" s="804">
        <v>7600</v>
      </c>
      <c r="E1319" s="791">
        <v>41974</v>
      </c>
      <c r="F1319" s="295" t="s">
        <v>2116</v>
      </c>
      <c r="G1319" s="295" t="s">
        <v>2116</v>
      </c>
      <c r="H1319" s="37" t="s">
        <v>3606</v>
      </c>
    </row>
    <row r="1320" spans="1:8" ht="25.5" x14ac:dyDescent="0.25">
      <c r="A1320" s="151">
        <v>63</v>
      </c>
      <c r="B1320" s="235" t="s">
        <v>3618</v>
      </c>
      <c r="C1320" s="236">
        <v>7400</v>
      </c>
      <c r="D1320" s="236">
        <v>7400</v>
      </c>
      <c r="E1320" s="237">
        <v>42550</v>
      </c>
      <c r="F1320" s="295" t="s">
        <v>2116</v>
      </c>
      <c r="G1320" s="295" t="s">
        <v>2116</v>
      </c>
      <c r="H1320" s="37" t="s">
        <v>3606</v>
      </c>
    </row>
    <row r="1321" spans="1:8" ht="25.5" x14ac:dyDescent="0.25">
      <c r="A1321" s="151">
        <v>64</v>
      </c>
      <c r="B1321" s="222" t="s">
        <v>3619</v>
      </c>
      <c r="C1321" s="142">
        <v>9400</v>
      </c>
      <c r="D1321" s="142">
        <v>9400</v>
      </c>
      <c r="E1321" s="302">
        <v>42879</v>
      </c>
      <c r="F1321" s="295" t="s">
        <v>2116</v>
      </c>
      <c r="G1321" s="295" t="s">
        <v>2116</v>
      </c>
      <c r="H1321" s="37" t="s">
        <v>3606</v>
      </c>
    </row>
    <row r="1322" spans="1:8" ht="25.5" x14ac:dyDescent="0.25">
      <c r="A1322" s="151">
        <v>65</v>
      </c>
      <c r="B1322" s="222" t="s">
        <v>3129</v>
      </c>
      <c r="C1322" s="142">
        <v>13040</v>
      </c>
      <c r="D1322" s="142">
        <v>13040</v>
      </c>
      <c r="E1322" s="211">
        <v>42816</v>
      </c>
      <c r="F1322" s="295" t="s">
        <v>2116</v>
      </c>
      <c r="G1322" s="295" t="s">
        <v>2116</v>
      </c>
      <c r="H1322" s="37" t="s">
        <v>3606</v>
      </c>
    </row>
    <row r="1323" spans="1:8" ht="25.5" x14ac:dyDescent="0.25">
      <c r="A1323" s="151">
        <v>66</v>
      </c>
      <c r="B1323" s="222" t="s">
        <v>3620</v>
      </c>
      <c r="C1323" s="142">
        <v>12210</v>
      </c>
      <c r="D1323" s="142">
        <v>12210</v>
      </c>
      <c r="E1323" s="211">
        <v>43056</v>
      </c>
      <c r="F1323" s="295" t="s">
        <v>2116</v>
      </c>
      <c r="G1323" s="295" t="s">
        <v>2116</v>
      </c>
      <c r="H1323" s="37" t="s">
        <v>3606</v>
      </c>
    </row>
    <row r="1324" spans="1:8" ht="38.25" x14ac:dyDescent="0.25">
      <c r="A1324" s="151">
        <v>67</v>
      </c>
      <c r="B1324" s="267" t="s">
        <v>3621</v>
      </c>
      <c r="C1324" s="356">
        <v>16000</v>
      </c>
      <c r="D1324" s="356">
        <v>16000</v>
      </c>
      <c r="E1324" s="357">
        <v>43328</v>
      </c>
      <c r="F1324" s="52" t="s">
        <v>3622</v>
      </c>
      <c r="G1324" s="295"/>
      <c r="H1324" s="67" t="s">
        <v>3623</v>
      </c>
    </row>
    <row r="1325" spans="1:8" x14ac:dyDescent="0.25">
      <c r="A1325" s="11"/>
      <c r="B1325" s="381" t="s">
        <v>102</v>
      </c>
      <c r="C1325" s="805">
        <f>SUM(C1258:C1324)</f>
        <v>895523.5</v>
      </c>
      <c r="D1325" s="805">
        <f>SUM(D1258:D1324)</f>
        <v>848876.03</v>
      </c>
      <c r="E1325" s="778" t="s">
        <v>85</v>
      </c>
      <c r="F1325" s="778" t="s">
        <v>85</v>
      </c>
      <c r="G1325" s="346"/>
      <c r="H1325" s="346"/>
    </row>
    <row r="1326" spans="1:8" x14ac:dyDescent="0.25">
      <c r="A1326" s="856" t="s">
        <v>5714</v>
      </c>
      <c r="B1326" s="857"/>
      <c r="C1326" s="857"/>
      <c r="D1326" s="857"/>
      <c r="E1326" s="857"/>
      <c r="F1326" s="857"/>
      <c r="G1326" s="857"/>
      <c r="H1326" s="858"/>
    </row>
    <row r="1327" spans="1:8" ht="26.25" x14ac:dyDescent="0.25">
      <c r="A1327" s="75">
        <v>1</v>
      </c>
      <c r="B1327" s="239" t="s">
        <v>3624</v>
      </c>
      <c r="C1327" s="109">
        <v>12000</v>
      </c>
      <c r="D1327" s="109">
        <v>12000</v>
      </c>
      <c r="E1327" s="211">
        <v>40613</v>
      </c>
      <c r="F1327" s="496"/>
      <c r="G1327" s="67" t="s">
        <v>457</v>
      </c>
      <c r="H1327" s="432" t="s">
        <v>3625</v>
      </c>
    </row>
    <row r="1328" spans="1:8" ht="25.5" x14ac:dyDescent="0.25">
      <c r="A1328" s="75">
        <v>2</v>
      </c>
      <c r="B1328" s="239" t="s">
        <v>3626</v>
      </c>
      <c r="C1328" s="109">
        <v>31444.639999999999</v>
      </c>
      <c r="D1328" s="109">
        <v>31444.639999999999</v>
      </c>
      <c r="E1328" s="211">
        <v>41002</v>
      </c>
      <c r="F1328" s="67"/>
      <c r="G1328" s="346" t="s">
        <v>2116</v>
      </c>
      <c r="H1328" s="207" t="s">
        <v>3627</v>
      </c>
    </row>
    <row r="1329" spans="1:8" ht="26.25" x14ac:dyDescent="0.25">
      <c r="A1329" s="75">
        <v>3</v>
      </c>
      <c r="B1329" s="239" t="s">
        <v>3628</v>
      </c>
      <c r="C1329" s="109">
        <v>31444.639999999999</v>
      </c>
      <c r="D1329" s="109">
        <v>31444.639999999999</v>
      </c>
      <c r="E1329" s="211">
        <v>41002</v>
      </c>
      <c r="F1329" s="67"/>
      <c r="G1329" s="346" t="s">
        <v>2116</v>
      </c>
      <c r="H1329" s="534" t="s">
        <v>3627</v>
      </c>
    </row>
    <row r="1330" spans="1:8" ht="26.25" x14ac:dyDescent="0.25">
      <c r="A1330" s="75">
        <v>4</v>
      </c>
      <c r="B1330" s="239" t="s">
        <v>3629</v>
      </c>
      <c r="C1330" s="109">
        <v>49411.32</v>
      </c>
      <c r="D1330" s="109">
        <v>9882.24</v>
      </c>
      <c r="E1330" s="211">
        <v>41002</v>
      </c>
      <c r="F1330" s="67"/>
      <c r="G1330" s="346" t="s">
        <v>2116</v>
      </c>
      <c r="H1330" s="534" t="s">
        <v>3627</v>
      </c>
    </row>
    <row r="1331" spans="1:8" ht="26.25" x14ac:dyDescent="0.25">
      <c r="A1331" s="75">
        <v>5</v>
      </c>
      <c r="B1331" s="239" t="s">
        <v>3630</v>
      </c>
      <c r="C1331" s="109">
        <v>45143.26</v>
      </c>
      <c r="D1331" s="109">
        <v>9028.68</v>
      </c>
      <c r="E1331" s="211">
        <v>41002</v>
      </c>
      <c r="F1331" s="67"/>
      <c r="G1331" s="346" t="s">
        <v>2116</v>
      </c>
      <c r="H1331" s="534" t="s">
        <v>3627</v>
      </c>
    </row>
    <row r="1332" spans="1:8" ht="26.25" x14ac:dyDescent="0.25">
      <c r="A1332" s="75">
        <v>6</v>
      </c>
      <c r="B1332" s="239" t="s">
        <v>3631</v>
      </c>
      <c r="C1332" s="109">
        <v>28852.28</v>
      </c>
      <c r="D1332" s="109">
        <v>28852.28</v>
      </c>
      <c r="E1332" s="211">
        <v>41002</v>
      </c>
      <c r="F1332" s="67"/>
      <c r="G1332" s="346" t="s">
        <v>2116</v>
      </c>
      <c r="H1332" s="534" t="s">
        <v>3627</v>
      </c>
    </row>
    <row r="1333" spans="1:8" ht="26.25" x14ac:dyDescent="0.25">
      <c r="A1333" s="75">
        <v>7</v>
      </c>
      <c r="B1333" s="239" t="s">
        <v>3632</v>
      </c>
      <c r="C1333" s="109">
        <v>47702.21</v>
      </c>
      <c r="D1333" s="109">
        <v>8745.44</v>
      </c>
      <c r="E1333" s="211">
        <v>41002</v>
      </c>
      <c r="F1333" s="67"/>
      <c r="G1333" s="346" t="s">
        <v>2116</v>
      </c>
      <c r="H1333" s="534" t="s">
        <v>3627</v>
      </c>
    </row>
    <row r="1334" spans="1:8" ht="26.25" x14ac:dyDescent="0.25">
      <c r="A1334" s="75">
        <v>8</v>
      </c>
      <c r="B1334" s="239" t="s">
        <v>3633</v>
      </c>
      <c r="C1334" s="109">
        <v>27822.1</v>
      </c>
      <c r="D1334" s="109">
        <v>27822.1</v>
      </c>
      <c r="E1334" s="211">
        <v>41002</v>
      </c>
      <c r="F1334" s="67"/>
      <c r="G1334" s="346" t="s">
        <v>2116</v>
      </c>
      <c r="H1334" s="534" t="s">
        <v>3627</v>
      </c>
    </row>
    <row r="1335" spans="1:8" ht="26.25" x14ac:dyDescent="0.25">
      <c r="A1335" s="75">
        <v>9</v>
      </c>
      <c r="B1335" s="239" t="s">
        <v>3634</v>
      </c>
      <c r="C1335" s="109">
        <v>28402.7</v>
      </c>
      <c r="D1335" s="109">
        <v>28402.7</v>
      </c>
      <c r="E1335" s="211">
        <v>41002</v>
      </c>
      <c r="F1335" s="67"/>
      <c r="G1335" s="346" t="s">
        <v>2116</v>
      </c>
      <c r="H1335" s="534" t="s">
        <v>3627</v>
      </c>
    </row>
    <row r="1336" spans="1:8" ht="26.25" x14ac:dyDescent="0.25">
      <c r="A1336" s="75">
        <v>10</v>
      </c>
      <c r="B1336" s="239" t="s">
        <v>3635</v>
      </c>
      <c r="C1336" s="109">
        <v>64728.9</v>
      </c>
      <c r="D1336" s="444">
        <v>3955.71</v>
      </c>
      <c r="E1336" s="211">
        <v>41002</v>
      </c>
      <c r="F1336" s="67"/>
      <c r="G1336" s="346" t="s">
        <v>2116</v>
      </c>
      <c r="H1336" s="534" t="s">
        <v>3627</v>
      </c>
    </row>
    <row r="1337" spans="1:8" ht="26.25" x14ac:dyDescent="0.25">
      <c r="A1337" s="75">
        <v>11</v>
      </c>
      <c r="B1337" s="239" t="s">
        <v>3636</v>
      </c>
      <c r="C1337" s="109">
        <v>11243.04</v>
      </c>
      <c r="D1337" s="109">
        <v>11243.04</v>
      </c>
      <c r="E1337" s="211">
        <v>41002</v>
      </c>
      <c r="F1337" s="67"/>
      <c r="G1337" s="346" t="s">
        <v>2116</v>
      </c>
      <c r="H1337" s="534" t="s">
        <v>3627</v>
      </c>
    </row>
    <row r="1338" spans="1:8" ht="26.25" x14ac:dyDescent="0.25">
      <c r="A1338" s="75">
        <v>12</v>
      </c>
      <c r="B1338" s="239" t="s">
        <v>3637</v>
      </c>
      <c r="C1338" s="109">
        <v>14873.9</v>
      </c>
      <c r="D1338" s="109">
        <v>14873.9</v>
      </c>
      <c r="E1338" s="211">
        <v>41002</v>
      </c>
      <c r="F1338" s="67"/>
      <c r="G1338" s="346" t="s">
        <v>2116</v>
      </c>
      <c r="H1338" s="534" t="s">
        <v>3627</v>
      </c>
    </row>
    <row r="1339" spans="1:8" ht="26.25" x14ac:dyDescent="0.25">
      <c r="A1339" s="75">
        <v>13</v>
      </c>
      <c r="B1339" s="239" t="s">
        <v>3638</v>
      </c>
      <c r="C1339" s="109">
        <v>99665.16</v>
      </c>
      <c r="D1339" s="444">
        <v>18271.990000000002</v>
      </c>
      <c r="E1339" s="211">
        <v>41002</v>
      </c>
      <c r="F1339" s="67"/>
      <c r="G1339" s="346" t="s">
        <v>2116</v>
      </c>
      <c r="H1339" s="534" t="s">
        <v>3627</v>
      </c>
    </row>
    <row r="1340" spans="1:8" ht="26.25" x14ac:dyDescent="0.25">
      <c r="A1340" s="75">
        <v>14</v>
      </c>
      <c r="B1340" s="239" t="s">
        <v>3639</v>
      </c>
      <c r="C1340" s="109">
        <v>286250.05</v>
      </c>
      <c r="D1340" s="444">
        <v>47708.3</v>
      </c>
      <c r="E1340" s="211">
        <v>41002</v>
      </c>
      <c r="F1340" s="67"/>
      <c r="G1340" s="346" t="s">
        <v>2116</v>
      </c>
      <c r="H1340" s="534" t="s">
        <v>3627</v>
      </c>
    </row>
    <row r="1341" spans="1:8" ht="26.25" x14ac:dyDescent="0.25">
      <c r="A1341" s="75">
        <v>15</v>
      </c>
      <c r="B1341" s="239" t="s">
        <v>3640</v>
      </c>
      <c r="C1341" s="109">
        <v>24383.52</v>
      </c>
      <c r="D1341" s="109">
        <v>24383.52</v>
      </c>
      <c r="E1341" s="211">
        <v>41002</v>
      </c>
      <c r="F1341" s="67"/>
      <c r="G1341" s="346" t="s">
        <v>2116</v>
      </c>
      <c r="H1341" s="534" t="s">
        <v>3627</v>
      </c>
    </row>
    <row r="1342" spans="1:8" ht="26.25" x14ac:dyDescent="0.25">
      <c r="A1342" s="75">
        <v>16</v>
      </c>
      <c r="B1342" s="239" t="s">
        <v>3640</v>
      </c>
      <c r="C1342" s="109">
        <v>24383.52</v>
      </c>
      <c r="D1342" s="109">
        <v>24383.52</v>
      </c>
      <c r="E1342" s="211">
        <v>41002</v>
      </c>
      <c r="F1342" s="67"/>
      <c r="G1342" s="346" t="s">
        <v>2116</v>
      </c>
      <c r="H1342" s="534" t="s">
        <v>3627</v>
      </c>
    </row>
    <row r="1343" spans="1:8" ht="25.5" x14ac:dyDescent="0.25">
      <c r="A1343" s="75">
        <v>17</v>
      </c>
      <c r="B1343" s="239" t="s">
        <v>3299</v>
      </c>
      <c r="C1343" s="109">
        <v>15198</v>
      </c>
      <c r="D1343" s="109">
        <v>15198</v>
      </c>
      <c r="E1343" s="444" t="s">
        <v>3641</v>
      </c>
      <c r="F1343" s="67"/>
      <c r="G1343" s="346" t="s">
        <v>2116</v>
      </c>
      <c r="H1343" s="207" t="s">
        <v>3642</v>
      </c>
    </row>
    <row r="1344" spans="1:8" ht="26.25" x14ac:dyDescent="0.25">
      <c r="A1344" s="75">
        <v>18</v>
      </c>
      <c r="B1344" s="239" t="s">
        <v>3643</v>
      </c>
      <c r="C1344" s="109">
        <v>9650</v>
      </c>
      <c r="D1344" s="109">
        <v>9650</v>
      </c>
      <c r="E1344" s="211">
        <v>41051</v>
      </c>
      <c r="F1344" s="496"/>
      <c r="G1344" s="346" t="s">
        <v>2116</v>
      </c>
      <c r="H1344" s="432" t="s">
        <v>3625</v>
      </c>
    </row>
    <row r="1345" spans="1:8" ht="26.25" x14ac:dyDescent="0.25">
      <c r="A1345" s="75">
        <v>19</v>
      </c>
      <c r="B1345" s="239" t="s">
        <v>3644</v>
      </c>
      <c r="C1345" s="109">
        <v>97000</v>
      </c>
      <c r="D1345" s="109">
        <v>4041.65</v>
      </c>
      <c r="E1345" s="211">
        <v>41159</v>
      </c>
      <c r="F1345" s="496"/>
      <c r="G1345" s="346" t="s">
        <v>2116</v>
      </c>
      <c r="H1345" s="432" t="s">
        <v>3625</v>
      </c>
    </row>
    <row r="1346" spans="1:8" ht="26.25" x14ac:dyDescent="0.25">
      <c r="A1346" s="75">
        <v>20</v>
      </c>
      <c r="B1346" s="239" t="s">
        <v>3645</v>
      </c>
      <c r="C1346" s="109">
        <v>14950</v>
      </c>
      <c r="D1346" s="109">
        <v>14950</v>
      </c>
      <c r="E1346" s="211">
        <v>41183</v>
      </c>
      <c r="F1346" s="496"/>
      <c r="G1346" s="346" t="s">
        <v>2116</v>
      </c>
      <c r="H1346" s="432" t="s">
        <v>3625</v>
      </c>
    </row>
    <row r="1347" spans="1:8" ht="26.25" x14ac:dyDescent="0.25">
      <c r="A1347" s="75">
        <v>21</v>
      </c>
      <c r="B1347" s="239" t="s">
        <v>3646</v>
      </c>
      <c r="C1347" s="109">
        <v>12021</v>
      </c>
      <c r="D1347" s="109">
        <v>12021</v>
      </c>
      <c r="E1347" s="211">
        <v>41192</v>
      </c>
      <c r="F1347" s="496"/>
      <c r="G1347" s="346" t="s">
        <v>2116</v>
      </c>
      <c r="H1347" s="432" t="s">
        <v>3625</v>
      </c>
    </row>
    <row r="1348" spans="1:8" ht="25.5" x14ac:dyDescent="0.25">
      <c r="A1348" s="75">
        <v>22</v>
      </c>
      <c r="B1348" s="239" t="s">
        <v>3647</v>
      </c>
      <c r="C1348" s="109">
        <v>187500</v>
      </c>
      <c r="D1348" s="109">
        <v>187500</v>
      </c>
      <c r="E1348" s="211">
        <v>39692</v>
      </c>
      <c r="F1348" s="67"/>
      <c r="G1348" s="346" t="s">
        <v>2116</v>
      </c>
      <c r="H1348" s="207" t="s">
        <v>3642</v>
      </c>
    </row>
    <row r="1349" spans="1:8" ht="25.5" x14ac:dyDescent="0.25">
      <c r="A1349" s="75">
        <v>23</v>
      </c>
      <c r="B1349" s="239" t="s">
        <v>3488</v>
      </c>
      <c r="C1349" s="109">
        <v>18000</v>
      </c>
      <c r="D1349" s="109">
        <v>18000</v>
      </c>
      <c r="E1349" s="211">
        <v>39692</v>
      </c>
      <c r="F1349" s="67"/>
      <c r="G1349" s="346" t="s">
        <v>2116</v>
      </c>
      <c r="H1349" s="207" t="s">
        <v>3642</v>
      </c>
    </row>
    <row r="1350" spans="1:8" ht="26.25" x14ac:dyDescent="0.25">
      <c r="A1350" s="75">
        <v>24</v>
      </c>
      <c r="B1350" s="239" t="s">
        <v>3648</v>
      </c>
      <c r="C1350" s="109">
        <v>30544.3</v>
      </c>
      <c r="D1350" s="109">
        <v>9672.33</v>
      </c>
      <c r="E1350" s="211">
        <v>40511</v>
      </c>
      <c r="F1350" s="496"/>
      <c r="G1350" s="346" t="s">
        <v>2116</v>
      </c>
      <c r="H1350" s="432" t="s">
        <v>3625</v>
      </c>
    </row>
    <row r="1351" spans="1:8" ht="25.5" x14ac:dyDescent="0.25">
      <c r="A1351" s="75">
        <v>25</v>
      </c>
      <c r="B1351" s="239" t="s">
        <v>3649</v>
      </c>
      <c r="C1351" s="109">
        <v>13400</v>
      </c>
      <c r="D1351" s="109">
        <v>13400</v>
      </c>
      <c r="E1351" s="211">
        <v>40323</v>
      </c>
      <c r="F1351" s="67"/>
      <c r="G1351" s="346" t="s">
        <v>2116</v>
      </c>
      <c r="H1351" s="207" t="s">
        <v>3642</v>
      </c>
    </row>
    <row r="1352" spans="1:8" ht="25.5" x14ac:dyDescent="0.25">
      <c r="A1352" s="75">
        <v>26</v>
      </c>
      <c r="B1352" s="239" t="s">
        <v>3566</v>
      </c>
      <c r="C1352" s="109">
        <v>10960</v>
      </c>
      <c r="D1352" s="109">
        <v>10960</v>
      </c>
      <c r="E1352" s="211">
        <v>40365</v>
      </c>
      <c r="F1352" s="67"/>
      <c r="G1352" s="346" t="s">
        <v>2116</v>
      </c>
      <c r="H1352" s="207" t="s">
        <v>3642</v>
      </c>
    </row>
    <row r="1353" spans="1:8" ht="26.25" x14ac:dyDescent="0.25">
      <c r="A1353" s="75">
        <v>27</v>
      </c>
      <c r="B1353" s="239" t="s">
        <v>3650</v>
      </c>
      <c r="C1353" s="109">
        <v>13300</v>
      </c>
      <c r="D1353" s="109">
        <v>13300</v>
      </c>
      <c r="E1353" s="211">
        <v>40464</v>
      </c>
      <c r="F1353" s="496"/>
      <c r="G1353" s="346" t="s">
        <v>2116</v>
      </c>
      <c r="H1353" s="432" t="s">
        <v>3625</v>
      </c>
    </row>
    <row r="1354" spans="1:8" ht="25.5" x14ac:dyDescent="0.25">
      <c r="A1354" s="75">
        <v>28</v>
      </c>
      <c r="B1354" s="239" t="s">
        <v>3651</v>
      </c>
      <c r="C1354" s="109">
        <v>198000</v>
      </c>
      <c r="D1354" s="109">
        <v>108900</v>
      </c>
      <c r="E1354" s="211">
        <v>40108</v>
      </c>
      <c r="F1354" s="67"/>
      <c r="G1354" s="346" t="s">
        <v>2116</v>
      </c>
      <c r="H1354" s="207" t="s">
        <v>3642</v>
      </c>
    </row>
    <row r="1355" spans="1:8" ht="26.25" x14ac:dyDescent="0.25">
      <c r="A1355" s="75">
        <v>29</v>
      </c>
      <c r="B1355" s="239" t="s">
        <v>3652</v>
      </c>
      <c r="C1355" s="109">
        <v>7500</v>
      </c>
      <c r="D1355" s="109">
        <v>7500</v>
      </c>
      <c r="E1355" s="211">
        <v>41166</v>
      </c>
      <c r="F1355" s="496"/>
      <c r="G1355" s="346" t="s">
        <v>2116</v>
      </c>
      <c r="H1355" s="432" t="s">
        <v>3625</v>
      </c>
    </row>
    <row r="1356" spans="1:8" ht="26.25" x14ac:dyDescent="0.25">
      <c r="A1356" s="75">
        <v>30</v>
      </c>
      <c r="B1356" s="239" t="s">
        <v>3337</v>
      </c>
      <c r="C1356" s="109">
        <v>10000</v>
      </c>
      <c r="D1356" s="109">
        <v>10000</v>
      </c>
      <c r="E1356" s="211">
        <v>41166</v>
      </c>
      <c r="F1356" s="496"/>
      <c r="G1356" s="346" t="s">
        <v>2116</v>
      </c>
      <c r="H1356" s="432" t="s">
        <v>3625</v>
      </c>
    </row>
    <row r="1357" spans="1:8" ht="26.25" x14ac:dyDescent="0.25">
      <c r="A1357" s="75">
        <v>31</v>
      </c>
      <c r="B1357" s="239" t="s">
        <v>3652</v>
      </c>
      <c r="C1357" s="109">
        <v>13900</v>
      </c>
      <c r="D1357" s="109">
        <v>13900</v>
      </c>
      <c r="E1357" s="211">
        <v>41166</v>
      </c>
      <c r="F1357" s="496"/>
      <c r="G1357" s="346" t="s">
        <v>2116</v>
      </c>
      <c r="H1357" s="432" t="s">
        <v>3625</v>
      </c>
    </row>
    <row r="1358" spans="1:8" ht="26.25" x14ac:dyDescent="0.25">
      <c r="A1358" s="75">
        <v>32</v>
      </c>
      <c r="B1358" s="239" t="s">
        <v>3653</v>
      </c>
      <c r="C1358" s="109">
        <v>34000</v>
      </c>
      <c r="D1358" s="109">
        <v>34000</v>
      </c>
      <c r="E1358" s="211">
        <v>41166</v>
      </c>
      <c r="F1358" s="496"/>
      <c r="G1358" s="346" t="s">
        <v>2116</v>
      </c>
      <c r="H1358" s="432" t="s">
        <v>3625</v>
      </c>
    </row>
    <row r="1359" spans="1:8" ht="26.25" x14ac:dyDescent="0.25">
      <c r="A1359" s="75">
        <v>33</v>
      </c>
      <c r="B1359" s="239" t="s">
        <v>3338</v>
      </c>
      <c r="C1359" s="109">
        <v>10600</v>
      </c>
      <c r="D1359" s="109">
        <v>10600</v>
      </c>
      <c r="E1359" s="211">
        <v>41166</v>
      </c>
      <c r="F1359" s="496"/>
      <c r="G1359" s="346" t="s">
        <v>2116</v>
      </c>
      <c r="H1359" s="432" t="s">
        <v>3625</v>
      </c>
    </row>
    <row r="1360" spans="1:8" ht="26.25" x14ac:dyDescent="0.25">
      <c r="A1360" s="75">
        <v>34</v>
      </c>
      <c r="B1360" s="239" t="s">
        <v>3654</v>
      </c>
      <c r="C1360" s="109">
        <v>22500</v>
      </c>
      <c r="D1360" s="109">
        <v>22500</v>
      </c>
      <c r="E1360" s="211">
        <v>41166</v>
      </c>
      <c r="F1360" s="496"/>
      <c r="G1360" s="346" t="s">
        <v>2116</v>
      </c>
      <c r="H1360" s="432" t="s">
        <v>3625</v>
      </c>
    </row>
    <row r="1361" spans="1:8" ht="26.25" x14ac:dyDescent="0.25">
      <c r="A1361" s="75">
        <v>35</v>
      </c>
      <c r="B1361" s="239" t="s">
        <v>3337</v>
      </c>
      <c r="C1361" s="109">
        <v>10000</v>
      </c>
      <c r="D1361" s="109">
        <v>10000</v>
      </c>
      <c r="E1361" s="211">
        <v>41166</v>
      </c>
      <c r="F1361" s="496"/>
      <c r="G1361" s="346" t="s">
        <v>2116</v>
      </c>
      <c r="H1361" s="432" t="s">
        <v>3625</v>
      </c>
    </row>
    <row r="1362" spans="1:8" ht="26.25" x14ac:dyDescent="0.25">
      <c r="A1362" s="75">
        <v>36</v>
      </c>
      <c r="B1362" s="239" t="s">
        <v>3334</v>
      </c>
      <c r="C1362" s="109">
        <v>5000</v>
      </c>
      <c r="D1362" s="109">
        <v>5000</v>
      </c>
      <c r="E1362" s="211">
        <v>41211</v>
      </c>
      <c r="F1362" s="496"/>
      <c r="G1362" s="346" t="s">
        <v>2116</v>
      </c>
      <c r="H1362" s="432" t="s">
        <v>3625</v>
      </c>
    </row>
    <row r="1363" spans="1:8" ht="26.25" x14ac:dyDescent="0.25">
      <c r="A1363" s="75">
        <v>37</v>
      </c>
      <c r="B1363" s="239" t="s">
        <v>3656</v>
      </c>
      <c r="C1363" s="109">
        <v>12000</v>
      </c>
      <c r="D1363" s="109">
        <v>12000</v>
      </c>
      <c r="E1363" s="211">
        <v>40953</v>
      </c>
      <c r="F1363" s="496"/>
      <c r="G1363" s="346" t="s">
        <v>2116</v>
      </c>
      <c r="H1363" s="432" t="s">
        <v>3625</v>
      </c>
    </row>
    <row r="1364" spans="1:8" ht="25.5" x14ac:dyDescent="0.25">
      <c r="A1364" s="75">
        <v>38</v>
      </c>
      <c r="B1364" s="239" t="s">
        <v>2113</v>
      </c>
      <c r="C1364" s="109">
        <v>6720</v>
      </c>
      <c r="D1364" s="109">
        <v>6720</v>
      </c>
      <c r="E1364" s="211">
        <v>40262</v>
      </c>
      <c r="F1364" s="67"/>
      <c r="G1364" s="346" t="s">
        <v>2116</v>
      </c>
      <c r="H1364" s="207" t="s">
        <v>3642</v>
      </c>
    </row>
    <row r="1365" spans="1:8" ht="25.5" x14ac:dyDescent="0.25">
      <c r="A1365" s="75">
        <v>39</v>
      </c>
      <c r="B1365" s="239" t="s">
        <v>2113</v>
      </c>
      <c r="C1365" s="109">
        <v>6720</v>
      </c>
      <c r="D1365" s="109">
        <v>6720</v>
      </c>
      <c r="E1365" s="211">
        <v>40262</v>
      </c>
      <c r="F1365" s="67"/>
      <c r="G1365" s="346" t="s">
        <v>2116</v>
      </c>
      <c r="H1365" s="207" t="s">
        <v>3642</v>
      </c>
    </row>
    <row r="1366" spans="1:8" ht="25.5" x14ac:dyDescent="0.25">
      <c r="A1366" s="75">
        <v>40</v>
      </c>
      <c r="B1366" s="239" t="s">
        <v>2849</v>
      </c>
      <c r="C1366" s="109">
        <v>9776.6</v>
      </c>
      <c r="D1366" s="109">
        <v>9776.6</v>
      </c>
      <c r="E1366" s="211">
        <v>41002</v>
      </c>
      <c r="F1366" s="67"/>
      <c r="G1366" s="346" t="s">
        <v>2116</v>
      </c>
      <c r="H1366" s="207" t="s">
        <v>3627</v>
      </c>
    </row>
    <row r="1367" spans="1:8" ht="25.5" x14ac:dyDescent="0.25">
      <c r="A1367" s="75">
        <v>41</v>
      </c>
      <c r="B1367" s="239" t="s">
        <v>3657</v>
      </c>
      <c r="C1367" s="109">
        <v>24627.200000000001</v>
      </c>
      <c r="D1367" s="109">
        <v>24627.200000000001</v>
      </c>
      <c r="E1367" s="211">
        <v>41002</v>
      </c>
      <c r="F1367" s="67"/>
      <c r="G1367" s="346" t="s">
        <v>2116</v>
      </c>
      <c r="H1367" s="207" t="s">
        <v>3627</v>
      </c>
    </row>
    <row r="1368" spans="1:8" ht="25.5" x14ac:dyDescent="0.25">
      <c r="A1368" s="75">
        <v>42</v>
      </c>
      <c r="B1368" s="239" t="s">
        <v>3658</v>
      </c>
      <c r="C1368" s="109">
        <v>5217.96</v>
      </c>
      <c r="D1368" s="109">
        <v>5217.96</v>
      </c>
      <c r="E1368" s="211">
        <v>41002</v>
      </c>
      <c r="F1368" s="67"/>
      <c r="G1368" s="346" t="s">
        <v>2116</v>
      </c>
      <c r="H1368" s="207" t="s">
        <v>3627</v>
      </c>
    </row>
    <row r="1369" spans="1:8" ht="25.5" x14ac:dyDescent="0.25">
      <c r="A1369" s="75">
        <v>43</v>
      </c>
      <c r="B1369" s="239" t="s">
        <v>3659</v>
      </c>
      <c r="C1369" s="109">
        <v>25880.15</v>
      </c>
      <c r="D1369" s="109">
        <v>25880.15</v>
      </c>
      <c r="E1369" s="211">
        <v>41002</v>
      </c>
      <c r="F1369" s="67"/>
      <c r="G1369" s="346" t="s">
        <v>2116</v>
      </c>
      <c r="H1369" s="207" t="s">
        <v>3627</v>
      </c>
    </row>
    <row r="1370" spans="1:8" ht="25.5" x14ac:dyDescent="0.25">
      <c r="A1370" s="75">
        <v>44</v>
      </c>
      <c r="B1370" s="239" t="s">
        <v>3660</v>
      </c>
      <c r="C1370" s="109">
        <v>9212.36</v>
      </c>
      <c r="D1370" s="109">
        <v>9212.36</v>
      </c>
      <c r="E1370" s="211">
        <v>41002</v>
      </c>
      <c r="F1370" s="67"/>
      <c r="G1370" s="346" t="s">
        <v>2116</v>
      </c>
      <c r="H1370" s="207" t="s">
        <v>3627</v>
      </c>
    </row>
    <row r="1371" spans="1:8" ht="25.5" x14ac:dyDescent="0.25">
      <c r="A1371" s="75">
        <v>45</v>
      </c>
      <c r="B1371" s="239" t="s">
        <v>3661</v>
      </c>
      <c r="C1371" s="109">
        <v>56219.92</v>
      </c>
      <c r="D1371" s="109">
        <v>8031.36</v>
      </c>
      <c r="E1371" s="211">
        <v>41002</v>
      </c>
      <c r="F1371" s="67"/>
      <c r="G1371" s="346" t="s">
        <v>2116</v>
      </c>
      <c r="H1371" s="207" t="s">
        <v>3627</v>
      </c>
    </row>
    <row r="1372" spans="1:8" ht="25.5" x14ac:dyDescent="0.25">
      <c r="A1372" s="75">
        <v>46</v>
      </c>
      <c r="B1372" s="239" t="s">
        <v>3662</v>
      </c>
      <c r="C1372" s="109">
        <v>87020.28</v>
      </c>
      <c r="D1372" s="109">
        <v>12431.52</v>
      </c>
      <c r="E1372" s="211">
        <v>41002</v>
      </c>
      <c r="F1372" s="67"/>
      <c r="G1372" s="346" t="s">
        <v>2116</v>
      </c>
      <c r="H1372" s="207" t="s">
        <v>3627</v>
      </c>
    </row>
    <row r="1373" spans="1:8" ht="25.5" x14ac:dyDescent="0.25">
      <c r="A1373" s="75">
        <v>47</v>
      </c>
      <c r="B1373" s="239" t="s">
        <v>3663</v>
      </c>
      <c r="C1373" s="109">
        <v>8048.23</v>
      </c>
      <c r="D1373" s="109">
        <v>8048.23</v>
      </c>
      <c r="E1373" s="211">
        <v>41002</v>
      </c>
      <c r="F1373" s="67"/>
      <c r="G1373" s="346" t="s">
        <v>2116</v>
      </c>
      <c r="H1373" s="207" t="s">
        <v>3627</v>
      </c>
    </row>
    <row r="1374" spans="1:8" ht="25.5" x14ac:dyDescent="0.25">
      <c r="A1374" s="75">
        <v>48</v>
      </c>
      <c r="B1374" s="239" t="s">
        <v>3664</v>
      </c>
      <c r="C1374" s="109">
        <v>8912.5400000000009</v>
      </c>
      <c r="D1374" s="109">
        <v>8912.5400000000009</v>
      </c>
      <c r="E1374" s="211">
        <v>41002</v>
      </c>
      <c r="F1374" s="67"/>
      <c r="G1374" s="346" t="s">
        <v>2116</v>
      </c>
      <c r="H1374" s="207" t="s">
        <v>3627</v>
      </c>
    </row>
    <row r="1375" spans="1:8" ht="25.5" x14ac:dyDescent="0.25">
      <c r="A1375" s="75">
        <v>49</v>
      </c>
      <c r="B1375" s="239" t="s">
        <v>3664</v>
      </c>
      <c r="C1375" s="109">
        <v>10215.26</v>
      </c>
      <c r="D1375" s="109">
        <v>10215.26</v>
      </c>
      <c r="E1375" s="211">
        <v>41002</v>
      </c>
      <c r="F1375" s="67"/>
      <c r="G1375" s="346" t="s">
        <v>2116</v>
      </c>
      <c r="H1375" s="207" t="s">
        <v>3627</v>
      </c>
    </row>
    <row r="1376" spans="1:8" ht="26.25" x14ac:dyDescent="0.25">
      <c r="A1376" s="75">
        <v>50</v>
      </c>
      <c r="B1376" s="239" t="s">
        <v>3665</v>
      </c>
      <c r="C1376" s="109">
        <v>16980</v>
      </c>
      <c r="D1376" s="109">
        <v>16980</v>
      </c>
      <c r="E1376" s="211">
        <v>40998</v>
      </c>
      <c r="F1376" s="496"/>
      <c r="G1376" s="346" t="s">
        <v>2116</v>
      </c>
      <c r="H1376" s="432" t="s">
        <v>3625</v>
      </c>
    </row>
    <row r="1377" spans="1:8" ht="25.5" x14ac:dyDescent="0.25">
      <c r="A1377" s="75">
        <v>51</v>
      </c>
      <c r="B1377" s="239" t="s">
        <v>3666</v>
      </c>
      <c r="C1377" s="109">
        <v>12320</v>
      </c>
      <c r="D1377" s="109">
        <v>12320</v>
      </c>
      <c r="E1377" s="211">
        <v>39455</v>
      </c>
      <c r="F1377" s="67"/>
      <c r="G1377" s="346" t="s">
        <v>2116</v>
      </c>
      <c r="H1377" s="207" t="s">
        <v>3642</v>
      </c>
    </row>
    <row r="1378" spans="1:8" ht="25.5" x14ac:dyDescent="0.25">
      <c r="A1378" s="75">
        <v>52</v>
      </c>
      <c r="B1378" s="239" t="s">
        <v>3667</v>
      </c>
      <c r="C1378" s="345">
        <v>34220</v>
      </c>
      <c r="D1378" s="345">
        <v>31627.53</v>
      </c>
      <c r="E1378" s="241">
        <v>39380</v>
      </c>
      <c r="F1378" s="67"/>
      <c r="G1378" s="242" t="s">
        <v>2116</v>
      </c>
      <c r="H1378" s="207" t="s">
        <v>3642</v>
      </c>
    </row>
    <row r="1379" spans="1:8" ht="25.5" x14ac:dyDescent="0.25">
      <c r="A1379" s="75">
        <v>53</v>
      </c>
      <c r="B1379" s="239" t="s">
        <v>3668</v>
      </c>
      <c r="C1379" s="345">
        <v>5670.01</v>
      </c>
      <c r="D1379" s="345">
        <v>5670.01</v>
      </c>
      <c r="E1379" s="241">
        <v>39128</v>
      </c>
      <c r="F1379" s="67"/>
      <c r="G1379" s="242" t="s">
        <v>2116</v>
      </c>
      <c r="H1379" s="207" t="s">
        <v>3642</v>
      </c>
    </row>
    <row r="1380" spans="1:8" ht="25.5" x14ac:dyDescent="0.25">
      <c r="A1380" s="75">
        <v>54</v>
      </c>
      <c r="B1380" s="239" t="s">
        <v>3669</v>
      </c>
      <c r="C1380" s="345">
        <v>7492.8</v>
      </c>
      <c r="D1380" s="345">
        <v>7492.8</v>
      </c>
      <c r="E1380" s="241">
        <v>39128</v>
      </c>
      <c r="F1380" s="67"/>
      <c r="G1380" s="242" t="s">
        <v>2116</v>
      </c>
      <c r="H1380" s="207" t="s">
        <v>3642</v>
      </c>
    </row>
    <row r="1381" spans="1:8" ht="25.5" x14ac:dyDescent="0.25">
      <c r="A1381" s="75">
        <v>55</v>
      </c>
      <c r="B1381" s="239" t="s">
        <v>3670</v>
      </c>
      <c r="C1381" s="345">
        <v>20000</v>
      </c>
      <c r="D1381" s="345">
        <v>20000</v>
      </c>
      <c r="E1381" s="241">
        <v>40361</v>
      </c>
      <c r="F1381" s="67"/>
      <c r="G1381" s="242" t="s">
        <v>2116</v>
      </c>
      <c r="H1381" s="207" t="s">
        <v>3642</v>
      </c>
    </row>
    <row r="1382" spans="1:8" ht="25.5" x14ac:dyDescent="0.25">
      <c r="A1382" s="75">
        <v>56</v>
      </c>
      <c r="B1382" s="239" t="s">
        <v>3671</v>
      </c>
      <c r="C1382" s="345">
        <v>5500</v>
      </c>
      <c r="D1382" s="345">
        <v>5500</v>
      </c>
      <c r="E1382" s="241">
        <v>39147</v>
      </c>
      <c r="F1382" s="67"/>
      <c r="G1382" s="242" t="s">
        <v>2116</v>
      </c>
      <c r="H1382" s="207" t="s">
        <v>3642</v>
      </c>
    </row>
    <row r="1383" spans="1:8" ht="25.5" x14ac:dyDescent="0.25">
      <c r="A1383" s="75">
        <v>57</v>
      </c>
      <c r="B1383" s="239" t="s">
        <v>3672</v>
      </c>
      <c r="C1383" s="345">
        <v>9000</v>
      </c>
      <c r="D1383" s="345">
        <v>9000</v>
      </c>
      <c r="E1383" s="241">
        <v>39147</v>
      </c>
      <c r="F1383" s="67"/>
      <c r="G1383" s="242" t="s">
        <v>2116</v>
      </c>
      <c r="H1383" s="207" t="s">
        <v>3642</v>
      </c>
    </row>
    <row r="1384" spans="1:8" ht="25.5" x14ac:dyDescent="0.25">
      <c r="A1384" s="75">
        <v>58</v>
      </c>
      <c r="B1384" s="239" t="s">
        <v>3672</v>
      </c>
      <c r="C1384" s="345">
        <v>9000</v>
      </c>
      <c r="D1384" s="345">
        <v>9000</v>
      </c>
      <c r="E1384" s="241">
        <v>39147</v>
      </c>
      <c r="F1384" s="67"/>
      <c r="G1384" s="242" t="s">
        <v>2116</v>
      </c>
      <c r="H1384" s="207" t="s">
        <v>3642</v>
      </c>
    </row>
    <row r="1385" spans="1:8" ht="25.5" x14ac:dyDescent="0.25">
      <c r="A1385" s="75">
        <v>59</v>
      </c>
      <c r="B1385" s="239" t="s">
        <v>3673</v>
      </c>
      <c r="C1385" s="345">
        <v>5200</v>
      </c>
      <c r="D1385" s="345">
        <v>5200</v>
      </c>
      <c r="E1385" s="241">
        <v>39170</v>
      </c>
      <c r="F1385" s="67"/>
      <c r="G1385" s="242" t="s">
        <v>2116</v>
      </c>
      <c r="H1385" s="207" t="s">
        <v>3642</v>
      </c>
    </row>
    <row r="1386" spans="1:8" ht="25.5" x14ac:dyDescent="0.25">
      <c r="A1386" s="75">
        <v>60</v>
      </c>
      <c r="B1386" s="239" t="s">
        <v>3671</v>
      </c>
      <c r="C1386" s="345">
        <v>5500</v>
      </c>
      <c r="D1386" s="345">
        <v>5500</v>
      </c>
      <c r="E1386" s="241">
        <v>39147</v>
      </c>
      <c r="F1386" s="67"/>
      <c r="G1386" s="242" t="s">
        <v>2116</v>
      </c>
      <c r="H1386" s="207" t="s">
        <v>3642</v>
      </c>
    </row>
    <row r="1387" spans="1:8" ht="25.5" x14ac:dyDescent="0.25">
      <c r="A1387" s="75">
        <v>61</v>
      </c>
      <c r="B1387" s="239" t="s">
        <v>3674</v>
      </c>
      <c r="C1387" s="345">
        <v>6950.58</v>
      </c>
      <c r="D1387" s="345">
        <v>6950.58</v>
      </c>
      <c r="E1387" s="241">
        <v>39128</v>
      </c>
      <c r="F1387" s="67"/>
      <c r="G1387" s="242" t="s">
        <v>2116</v>
      </c>
      <c r="H1387" s="207" t="s">
        <v>3642</v>
      </c>
    </row>
    <row r="1388" spans="1:8" ht="26.25" x14ac:dyDescent="0.25">
      <c r="A1388" s="75">
        <v>62</v>
      </c>
      <c r="B1388" s="239" t="s">
        <v>3675</v>
      </c>
      <c r="C1388" s="345">
        <v>30000</v>
      </c>
      <c r="D1388" s="345">
        <v>29188.22</v>
      </c>
      <c r="E1388" s="241">
        <v>40864</v>
      </c>
      <c r="F1388" s="373"/>
      <c r="G1388" s="242" t="s">
        <v>2116</v>
      </c>
      <c r="H1388" s="432" t="s">
        <v>3625</v>
      </c>
    </row>
    <row r="1389" spans="1:8" ht="26.25" x14ac:dyDescent="0.25">
      <c r="A1389" s="75">
        <v>63</v>
      </c>
      <c r="B1389" s="239" t="s">
        <v>3676</v>
      </c>
      <c r="C1389" s="345">
        <v>5030</v>
      </c>
      <c r="D1389" s="345">
        <v>5030</v>
      </c>
      <c r="E1389" s="241">
        <v>40893</v>
      </c>
      <c r="F1389" s="373"/>
      <c r="G1389" s="242" t="s">
        <v>2116</v>
      </c>
      <c r="H1389" s="432" t="s">
        <v>3625</v>
      </c>
    </row>
    <row r="1390" spans="1:8" ht="25.5" x14ac:dyDescent="0.25">
      <c r="A1390" s="75">
        <v>64</v>
      </c>
      <c r="B1390" s="239" t="s">
        <v>3677</v>
      </c>
      <c r="C1390" s="345">
        <v>9500</v>
      </c>
      <c r="D1390" s="345">
        <v>9500</v>
      </c>
      <c r="E1390" s="241">
        <v>39868</v>
      </c>
      <c r="F1390" s="67"/>
      <c r="G1390" s="242" t="s">
        <v>2116</v>
      </c>
      <c r="H1390" s="207" t="s">
        <v>3642</v>
      </c>
    </row>
    <row r="1391" spans="1:8" ht="25.5" x14ac:dyDescent="0.25">
      <c r="A1391" s="75">
        <v>65</v>
      </c>
      <c r="B1391" s="239" t="s">
        <v>2113</v>
      </c>
      <c r="C1391" s="345">
        <v>6720</v>
      </c>
      <c r="D1391" s="345">
        <v>6720</v>
      </c>
      <c r="E1391" s="241">
        <v>40262</v>
      </c>
      <c r="F1391" s="67"/>
      <c r="G1391" s="242" t="s">
        <v>2116</v>
      </c>
      <c r="H1391" s="207" t="s">
        <v>3642</v>
      </c>
    </row>
    <row r="1392" spans="1:8" ht="25.5" x14ac:dyDescent="0.25">
      <c r="A1392" s="75">
        <v>66</v>
      </c>
      <c r="B1392" s="239" t="s">
        <v>3678</v>
      </c>
      <c r="C1392" s="345">
        <v>24300</v>
      </c>
      <c r="D1392" s="345">
        <v>24300</v>
      </c>
      <c r="E1392" s="241">
        <v>40115</v>
      </c>
      <c r="F1392" s="67"/>
      <c r="G1392" s="242" t="s">
        <v>2116</v>
      </c>
      <c r="H1392" s="207" t="s">
        <v>3642</v>
      </c>
    </row>
    <row r="1393" spans="1:8" ht="25.5" x14ac:dyDescent="0.25">
      <c r="A1393" s="75">
        <v>67</v>
      </c>
      <c r="B1393" s="239" t="s">
        <v>3679</v>
      </c>
      <c r="C1393" s="345">
        <v>25800</v>
      </c>
      <c r="D1393" s="345">
        <v>8292.7800000000007</v>
      </c>
      <c r="E1393" s="241">
        <v>40262</v>
      </c>
      <c r="F1393" s="67"/>
      <c r="G1393" s="242" t="s">
        <v>2116</v>
      </c>
      <c r="H1393" s="207" t="s">
        <v>3642</v>
      </c>
    </row>
    <row r="1394" spans="1:8" ht="25.5" x14ac:dyDescent="0.25">
      <c r="A1394" s="75">
        <v>68</v>
      </c>
      <c r="B1394" s="239" t="s">
        <v>3680</v>
      </c>
      <c r="C1394" s="345">
        <v>23770.5</v>
      </c>
      <c r="D1394" s="345">
        <v>23770.5</v>
      </c>
      <c r="E1394" s="241">
        <v>39973</v>
      </c>
      <c r="F1394" s="67"/>
      <c r="G1394" s="242" t="s">
        <v>2116</v>
      </c>
      <c r="H1394" s="207" t="s">
        <v>3642</v>
      </c>
    </row>
    <row r="1395" spans="1:8" ht="25.5" x14ac:dyDescent="0.25">
      <c r="A1395" s="75">
        <v>69</v>
      </c>
      <c r="B1395" s="239" t="s">
        <v>3681</v>
      </c>
      <c r="C1395" s="345">
        <v>25869</v>
      </c>
      <c r="D1395" s="345">
        <v>25869</v>
      </c>
      <c r="E1395" s="241">
        <v>39810</v>
      </c>
      <c r="F1395" s="67"/>
      <c r="G1395" s="242" t="s">
        <v>2116</v>
      </c>
      <c r="H1395" s="207" t="s">
        <v>3642</v>
      </c>
    </row>
    <row r="1396" spans="1:8" ht="25.5" x14ac:dyDescent="0.25">
      <c r="A1396" s="75">
        <v>70</v>
      </c>
      <c r="B1396" s="239" t="s">
        <v>3682</v>
      </c>
      <c r="C1396" s="345">
        <v>5763</v>
      </c>
      <c r="D1396" s="345">
        <v>5763</v>
      </c>
      <c r="E1396" s="241">
        <v>39692</v>
      </c>
      <c r="F1396" s="67"/>
      <c r="G1396" s="242" t="s">
        <v>2116</v>
      </c>
      <c r="H1396" s="207" t="s">
        <v>3642</v>
      </c>
    </row>
    <row r="1397" spans="1:8" ht="25.5" x14ac:dyDescent="0.25">
      <c r="A1397" s="75">
        <v>71</v>
      </c>
      <c r="B1397" s="239" t="s">
        <v>3683</v>
      </c>
      <c r="C1397" s="345">
        <v>17379</v>
      </c>
      <c r="D1397" s="345">
        <v>17379</v>
      </c>
      <c r="E1397" s="241">
        <v>39692</v>
      </c>
      <c r="F1397" s="67"/>
      <c r="G1397" s="242" t="s">
        <v>2116</v>
      </c>
      <c r="H1397" s="207" t="s">
        <v>3642</v>
      </c>
    </row>
    <row r="1398" spans="1:8" ht="25.5" x14ac:dyDescent="0.25">
      <c r="A1398" s="75">
        <v>72</v>
      </c>
      <c r="B1398" s="239" t="s">
        <v>3684</v>
      </c>
      <c r="C1398" s="345">
        <v>7902</v>
      </c>
      <c r="D1398" s="345">
        <v>7902</v>
      </c>
      <c r="E1398" s="241">
        <v>39692</v>
      </c>
      <c r="F1398" s="67"/>
      <c r="G1398" s="242" t="s">
        <v>2116</v>
      </c>
      <c r="H1398" s="207" t="s">
        <v>3642</v>
      </c>
    </row>
    <row r="1399" spans="1:8" ht="25.5" x14ac:dyDescent="0.25">
      <c r="A1399" s="75">
        <v>73</v>
      </c>
      <c r="B1399" s="239" t="s">
        <v>3685</v>
      </c>
      <c r="C1399" s="345">
        <v>8501</v>
      </c>
      <c r="D1399" s="345">
        <v>8501</v>
      </c>
      <c r="E1399" s="241">
        <v>39692</v>
      </c>
      <c r="F1399" s="67"/>
      <c r="G1399" s="242" t="s">
        <v>2116</v>
      </c>
      <c r="H1399" s="207" t="s">
        <v>3642</v>
      </c>
    </row>
    <row r="1400" spans="1:8" ht="25.5" x14ac:dyDescent="0.25">
      <c r="A1400" s="75">
        <v>74</v>
      </c>
      <c r="B1400" s="239" t="s">
        <v>3686</v>
      </c>
      <c r="C1400" s="345">
        <v>7292</v>
      </c>
      <c r="D1400" s="345">
        <v>7292</v>
      </c>
      <c r="E1400" s="241">
        <v>39692</v>
      </c>
      <c r="F1400" s="67"/>
      <c r="G1400" s="242" t="s">
        <v>2116</v>
      </c>
      <c r="H1400" s="207" t="s">
        <v>3642</v>
      </c>
    </row>
    <row r="1401" spans="1:8" ht="25.5" x14ac:dyDescent="0.25">
      <c r="A1401" s="75">
        <v>75</v>
      </c>
      <c r="B1401" s="239" t="s">
        <v>3687</v>
      </c>
      <c r="C1401" s="345">
        <v>23770</v>
      </c>
      <c r="D1401" s="318">
        <v>17287.32</v>
      </c>
      <c r="E1401" s="241">
        <v>39692</v>
      </c>
      <c r="F1401" s="67"/>
      <c r="G1401" s="242" t="s">
        <v>2116</v>
      </c>
      <c r="H1401" s="207" t="s">
        <v>3642</v>
      </c>
    </row>
    <row r="1402" spans="1:8" ht="25.5" x14ac:dyDescent="0.25">
      <c r="A1402" s="75">
        <v>76</v>
      </c>
      <c r="B1402" s="239" t="s">
        <v>3688</v>
      </c>
      <c r="C1402" s="345">
        <v>5184</v>
      </c>
      <c r="D1402" s="345">
        <v>5184</v>
      </c>
      <c r="E1402" s="241">
        <v>39692</v>
      </c>
      <c r="F1402" s="67"/>
      <c r="G1402" s="242" t="s">
        <v>2116</v>
      </c>
      <c r="H1402" s="207" t="s">
        <v>3642</v>
      </c>
    </row>
    <row r="1403" spans="1:8" ht="25.5" x14ac:dyDescent="0.25">
      <c r="A1403" s="75">
        <v>77</v>
      </c>
      <c r="B1403" s="239" t="s">
        <v>3689</v>
      </c>
      <c r="C1403" s="345">
        <v>6912</v>
      </c>
      <c r="D1403" s="345">
        <v>6912</v>
      </c>
      <c r="E1403" s="241">
        <v>39692</v>
      </c>
      <c r="F1403" s="67"/>
      <c r="G1403" s="242" t="s">
        <v>2116</v>
      </c>
      <c r="H1403" s="207" t="s">
        <v>3642</v>
      </c>
    </row>
    <row r="1404" spans="1:8" ht="25.5" x14ac:dyDescent="0.25">
      <c r="A1404" s="75">
        <v>78</v>
      </c>
      <c r="B1404" s="239" t="s">
        <v>3690</v>
      </c>
      <c r="C1404" s="345">
        <v>19000</v>
      </c>
      <c r="D1404" s="345">
        <v>19000</v>
      </c>
      <c r="E1404" s="241">
        <v>39692</v>
      </c>
      <c r="F1404" s="67"/>
      <c r="G1404" s="242" t="s">
        <v>2116</v>
      </c>
      <c r="H1404" s="207" t="s">
        <v>3642</v>
      </c>
    </row>
    <row r="1405" spans="1:8" ht="25.5" x14ac:dyDescent="0.25">
      <c r="A1405" s="75">
        <v>79</v>
      </c>
      <c r="B1405" s="239" t="s">
        <v>3691</v>
      </c>
      <c r="C1405" s="345">
        <v>24057</v>
      </c>
      <c r="D1405" s="345">
        <v>17496</v>
      </c>
      <c r="E1405" s="241">
        <v>39692</v>
      </c>
      <c r="F1405" s="67"/>
      <c r="G1405" s="242" t="s">
        <v>2116</v>
      </c>
      <c r="H1405" s="207" t="s">
        <v>3642</v>
      </c>
    </row>
    <row r="1406" spans="1:8" ht="38.25" x14ac:dyDescent="0.25">
      <c r="A1406" s="75">
        <v>80</v>
      </c>
      <c r="B1406" s="239" t="s">
        <v>3692</v>
      </c>
      <c r="C1406" s="345">
        <v>9537</v>
      </c>
      <c r="D1406" s="345">
        <v>9537</v>
      </c>
      <c r="E1406" s="241">
        <v>39692</v>
      </c>
      <c r="F1406" s="67"/>
      <c r="G1406" s="242" t="s">
        <v>2116</v>
      </c>
      <c r="H1406" s="207" t="s">
        <v>3642</v>
      </c>
    </row>
    <row r="1407" spans="1:8" ht="25.5" x14ac:dyDescent="0.25">
      <c r="A1407" s="75">
        <v>81</v>
      </c>
      <c r="B1407" s="239" t="s">
        <v>3693</v>
      </c>
      <c r="C1407" s="345">
        <v>12264</v>
      </c>
      <c r="D1407" s="345">
        <v>12264</v>
      </c>
      <c r="E1407" s="241">
        <v>39692</v>
      </c>
      <c r="F1407" s="67"/>
      <c r="G1407" s="242" t="s">
        <v>2116</v>
      </c>
      <c r="H1407" s="207" t="s">
        <v>3642</v>
      </c>
    </row>
    <row r="1408" spans="1:8" ht="25.5" x14ac:dyDescent="0.25">
      <c r="A1408" s="75">
        <v>82</v>
      </c>
      <c r="B1408" s="239" t="s">
        <v>3694</v>
      </c>
      <c r="C1408" s="345">
        <v>6656</v>
      </c>
      <c r="D1408" s="345">
        <v>6656</v>
      </c>
      <c r="E1408" s="241">
        <v>39692</v>
      </c>
      <c r="F1408" s="67"/>
      <c r="G1408" s="242" t="s">
        <v>2116</v>
      </c>
      <c r="H1408" s="207" t="s">
        <v>3642</v>
      </c>
    </row>
    <row r="1409" spans="1:8" ht="25.5" x14ac:dyDescent="0.25">
      <c r="A1409" s="75">
        <v>83</v>
      </c>
      <c r="B1409" s="239" t="s">
        <v>3695</v>
      </c>
      <c r="C1409" s="345">
        <v>5168</v>
      </c>
      <c r="D1409" s="345">
        <v>5168</v>
      </c>
      <c r="E1409" s="241">
        <v>39692</v>
      </c>
      <c r="F1409" s="67"/>
      <c r="G1409" s="242" t="s">
        <v>2116</v>
      </c>
      <c r="H1409" s="207" t="s">
        <v>3642</v>
      </c>
    </row>
    <row r="1410" spans="1:8" ht="25.5" x14ac:dyDescent="0.25">
      <c r="A1410" s="75">
        <v>84</v>
      </c>
      <c r="B1410" s="239" t="s">
        <v>3696</v>
      </c>
      <c r="C1410" s="345">
        <v>15450</v>
      </c>
      <c r="D1410" s="345">
        <v>15450</v>
      </c>
      <c r="E1410" s="241">
        <v>39692</v>
      </c>
      <c r="F1410" s="67"/>
      <c r="G1410" s="242" t="s">
        <v>2116</v>
      </c>
      <c r="H1410" s="207" t="s">
        <v>3642</v>
      </c>
    </row>
    <row r="1411" spans="1:8" ht="25.5" x14ac:dyDescent="0.25">
      <c r="A1411" s="75">
        <v>85</v>
      </c>
      <c r="B1411" s="239" t="s">
        <v>3697</v>
      </c>
      <c r="C1411" s="345">
        <v>7259</v>
      </c>
      <c r="D1411" s="345">
        <v>7259</v>
      </c>
      <c r="E1411" s="241">
        <v>39692</v>
      </c>
      <c r="F1411" s="67"/>
      <c r="G1411" s="242" t="s">
        <v>2116</v>
      </c>
      <c r="H1411" s="207" t="s">
        <v>3642</v>
      </c>
    </row>
    <row r="1412" spans="1:8" ht="26.25" x14ac:dyDescent="0.25">
      <c r="A1412" s="75">
        <v>86</v>
      </c>
      <c r="B1412" s="239" t="s">
        <v>3698</v>
      </c>
      <c r="C1412" s="345">
        <v>90573</v>
      </c>
      <c r="D1412" s="345">
        <v>90573</v>
      </c>
      <c r="E1412" s="241">
        <v>40456</v>
      </c>
      <c r="F1412" s="373"/>
      <c r="G1412" s="242" t="s">
        <v>2116</v>
      </c>
      <c r="H1412" s="432" t="s">
        <v>3625</v>
      </c>
    </row>
    <row r="1413" spans="1:8" ht="25.5" x14ac:dyDescent="0.25">
      <c r="A1413" s="75">
        <v>87</v>
      </c>
      <c r="B1413" s="239" t="s">
        <v>3699</v>
      </c>
      <c r="C1413" s="345">
        <v>11900</v>
      </c>
      <c r="D1413" s="345">
        <v>11900</v>
      </c>
      <c r="E1413" s="241">
        <v>40378</v>
      </c>
      <c r="F1413" s="67"/>
      <c r="G1413" s="242" t="s">
        <v>2116</v>
      </c>
      <c r="H1413" s="207" t="s">
        <v>3642</v>
      </c>
    </row>
    <row r="1414" spans="1:8" ht="26.25" x14ac:dyDescent="0.25">
      <c r="A1414" s="75">
        <v>88</v>
      </c>
      <c r="B1414" s="239" t="s">
        <v>3700</v>
      </c>
      <c r="C1414" s="345">
        <v>6470</v>
      </c>
      <c r="D1414" s="345">
        <v>6470</v>
      </c>
      <c r="E1414" s="241">
        <v>40456</v>
      </c>
      <c r="F1414" s="373"/>
      <c r="G1414" s="242" t="s">
        <v>2116</v>
      </c>
      <c r="H1414" s="432" t="s">
        <v>3625</v>
      </c>
    </row>
    <row r="1415" spans="1:8" ht="26.25" x14ac:dyDescent="0.25">
      <c r="A1415" s="75">
        <v>89</v>
      </c>
      <c r="B1415" s="239" t="s">
        <v>3701</v>
      </c>
      <c r="C1415" s="345">
        <v>99200</v>
      </c>
      <c r="D1415" s="345">
        <v>99200</v>
      </c>
      <c r="E1415" s="241">
        <v>41179</v>
      </c>
      <c r="F1415" s="373"/>
      <c r="G1415" s="242" t="s">
        <v>2116</v>
      </c>
      <c r="H1415" s="432" t="s">
        <v>3625</v>
      </c>
    </row>
    <row r="1416" spans="1:8" ht="25.5" x14ac:dyDescent="0.25">
      <c r="A1416" s="75">
        <v>90</v>
      </c>
      <c r="B1416" s="239" t="s">
        <v>3702</v>
      </c>
      <c r="C1416" s="345">
        <v>7820</v>
      </c>
      <c r="D1416" s="345">
        <v>7820</v>
      </c>
      <c r="E1416" s="241">
        <v>40155</v>
      </c>
      <c r="F1416" s="67"/>
      <c r="G1416" s="242" t="s">
        <v>2116</v>
      </c>
      <c r="H1416" s="207" t="s">
        <v>3642</v>
      </c>
    </row>
    <row r="1417" spans="1:8" ht="25.5" x14ac:dyDescent="0.25">
      <c r="A1417" s="75">
        <v>91</v>
      </c>
      <c r="B1417" s="239" t="s">
        <v>3703</v>
      </c>
      <c r="C1417" s="345">
        <v>8180</v>
      </c>
      <c r="D1417" s="345">
        <v>8180</v>
      </c>
      <c r="E1417" s="241">
        <v>40155</v>
      </c>
      <c r="F1417" s="67"/>
      <c r="G1417" s="242" t="s">
        <v>2116</v>
      </c>
      <c r="H1417" s="207" t="s">
        <v>3642</v>
      </c>
    </row>
    <row r="1418" spans="1:8" ht="25.5" x14ac:dyDescent="0.25">
      <c r="A1418" s="75">
        <v>92</v>
      </c>
      <c r="B1418" s="239" t="s">
        <v>3704</v>
      </c>
      <c r="C1418" s="345">
        <v>19500</v>
      </c>
      <c r="D1418" s="345">
        <v>19500</v>
      </c>
      <c r="E1418" s="241">
        <v>39754</v>
      </c>
      <c r="F1418" s="67"/>
      <c r="G1418" s="242" t="s">
        <v>2116</v>
      </c>
      <c r="H1418" s="207" t="s">
        <v>3642</v>
      </c>
    </row>
    <row r="1419" spans="1:8" ht="26.25" x14ac:dyDescent="0.25">
      <c r="A1419" s="75">
        <v>93</v>
      </c>
      <c r="B1419" s="239" t="s">
        <v>2071</v>
      </c>
      <c r="C1419" s="345">
        <v>24000</v>
      </c>
      <c r="D1419" s="345">
        <v>24000</v>
      </c>
      <c r="E1419" s="241">
        <v>40940</v>
      </c>
      <c r="F1419" s="373"/>
      <c r="G1419" s="242" t="s">
        <v>2116</v>
      </c>
      <c r="H1419" s="432" t="s">
        <v>3625</v>
      </c>
    </row>
    <row r="1420" spans="1:8" ht="26.25" x14ac:dyDescent="0.25">
      <c r="A1420" s="75">
        <v>94</v>
      </c>
      <c r="B1420" s="239" t="s">
        <v>2071</v>
      </c>
      <c r="C1420" s="345">
        <v>15000</v>
      </c>
      <c r="D1420" s="345">
        <v>15000</v>
      </c>
      <c r="E1420" s="241">
        <v>40996</v>
      </c>
      <c r="F1420" s="373"/>
      <c r="G1420" s="242" t="s">
        <v>2116</v>
      </c>
      <c r="H1420" s="432" t="s">
        <v>3625</v>
      </c>
    </row>
    <row r="1421" spans="1:8" ht="26.25" x14ac:dyDescent="0.25">
      <c r="A1421" s="75">
        <v>95</v>
      </c>
      <c r="B1421" s="239" t="s">
        <v>3705</v>
      </c>
      <c r="C1421" s="345">
        <v>160000</v>
      </c>
      <c r="D1421" s="345">
        <v>160000</v>
      </c>
      <c r="E1421" s="241">
        <v>40350</v>
      </c>
      <c r="F1421" s="373"/>
      <c r="G1421" s="242" t="s">
        <v>2116</v>
      </c>
      <c r="H1421" s="432" t="s">
        <v>3625</v>
      </c>
    </row>
    <row r="1422" spans="1:8" ht="26.25" x14ac:dyDescent="0.25">
      <c r="A1422" s="75">
        <v>96</v>
      </c>
      <c r="B1422" s="239" t="s">
        <v>3706</v>
      </c>
      <c r="C1422" s="345">
        <v>15840</v>
      </c>
      <c r="D1422" s="345">
        <v>15840</v>
      </c>
      <c r="E1422" s="241">
        <v>40463</v>
      </c>
      <c r="F1422" s="373"/>
      <c r="G1422" s="242" t="s">
        <v>2116</v>
      </c>
      <c r="H1422" s="432" t="s">
        <v>3625</v>
      </c>
    </row>
    <row r="1423" spans="1:8" ht="26.25" x14ac:dyDescent="0.25">
      <c r="A1423" s="75">
        <v>97</v>
      </c>
      <c r="B1423" s="239" t="s">
        <v>3707</v>
      </c>
      <c r="C1423" s="345">
        <v>49000</v>
      </c>
      <c r="D1423" s="318">
        <v>13883.39</v>
      </c>
      <c r="E1423" s="241">
        <v>40648</v>
      </c>
      <c r="F1423" s="373"/>
      <c r="G1423" s="242" t="s">
        <v>2116</v>
      </c>
      <c r="H1423" s="432" t="s">
        <v>3625</v>
      </c>
    </row>
    <row r="1424" spans="1:8" ht="26.25" x14ac:dyDescent="0.25">
      <c r="A1424" s="75">
        <v>98</v>
      </c>
      <c r="B1424" s="239" t="s">
        <v>3707</v>
      </c>
      <c r="C1424" s="345">
        <v>96000</v>
      </c>
      <c r="D1424" s="345">
        <v>28800</v>
      </c>
      <c r="E1424" s="241">
        <v>40630</v>
      </c>
      <c r="F1424" s="373"/>
      <c r="G1424" s="242" t="s">
        <v>2116</v>
      </c>
      <c r="H1424" s="432" t="s">
        <v>3625</v>
      </c>
    </row>
    <row r="1425" spans="1:8" ht="26.25" x14ac:dyDescent="0.25">
      <c r="A1425" s="75">
        <v>99</v>
      </c>
      <c r="B1425" s="239" t="s">
        <v>3708</v>
      </c>
      <c r="C1425" s="345">
        <v>29760</v>
      </c>
      <c r="D1425" s="345">
        <v>29760</v>
      </c>
      <c r="E1425" s="241">
        <v>41088</v>
      </c>
      <c r="F1425" s="373"/>
      <c r="G1425" s="242" t="s">
        <v>2116</v>
      </c>
      <c r="H1425" s="432" t="s">
        <v>3625</v>
      </c>
    </row>
    <row r="1426" spans="1:8" ht="26.25" x14ac:dyDescent="0.25">
      <c r="A1426" s="75">
        <v>100</v>
      </c>
      <c r="B1426" s="239" t="s">
        <v>3709</v>
      </c>
      <c r="C1426" s="345">
        <v>16095</v>
      </c>
      <c r="D1426" s="345">
        <v>16095</v>
      </c>
      <c r="E1426" s="241">
        <v>41114</v>
      </c>
      <c r="F1426" s="373"/>
      <c r="G1426" s="242" t="s">
        <v>2116</v>
      </c>
      <c r="H1426" s="432" t="s">
        <v>3625</v>
      </c>
    </row>
    <row r="1427" spans="1:8" ht="26.25" x14ac:dyDescent="0.25">
      <c r="A1427" s="75">
        <v>101</v>
      </c>
      <c r="B1427" s="235" t="s">
        <v>3710</v>
      </c>
      <c r="C1427" s="475">
        <v>25000</v>
      </c>
      <c r="D1427" s="345">
        <v>18750.099999999999</v>
      </c>
      <c r="E1427" s="241">
        <v>40268</v>
      </c>
      <c r="F1427" s="67"/>
      <c r="G1427" s="242" t="s">
        <v>2116</v>
      </c>
      <c r="H1427" s="432" t="s">
        <v>3625</v>
      </c>
    </row>
    <row r="1428" spans="1:8" ht="26.25" x14ac:dyDescent="0.25">
      <c r="A1428" s="75">
        <v>102</v>
      </c>
      <c r="B1428" s="410" t="s">
        <v>3711</v>
      </c>
      <c r="C1428" s="451">
        <v>26350.28</v>
      </c>
      <c r="D1428" s="345">
        <v>26350.28</v>
      </c>
      <c r="E1428" s="255">
        <v>41527</v>
      </c>
      <c r="F1428" s="67"/>
      <c r="G1428" s="242" t="s">
        <v>2116</v>
      </c>
      <c r="H1428" s="432" t="s">
        <v>3625</v>
      </c>
    </row>
    <row r="1429" spans="1:8" ht="48" x14ac:dyDescent="0.25">
      <c r="A1429" s="75">
        <v>103</v>
      </c>
      <c r="B1429" s="322" t="s">
        <v>3712</v>
      </c>
      <c r="C1429" s="287">
        <v>5940</v>
      </c>
      <c r="D1429" s="287">
        <v>5940</v>
      </c>
      <c r="E1429" s="237">
        <v>41458</v>
      </c>
      <c r="F1429" s="476" t="s">
        <v>3713</v>
      </c>
      <c r="G1429" s="242" t="s">
        <v>2116</v>
      </c>
      <c r="H1429" s="432" t="s">
        <v>3625</v>
      </c>
    </row>
    <row r="1430" spans="1:8" ht="26.25" x14ac:dyDescent="0.25">
      <c r="A1430" s="75">
        <v>104</v>
      </c>
      <c r="B1430" s="322" t="s">
        <v>3714</v>
      </c>
      <c r="C1430" s="287">
        <v>11000</v>
      </c>
      <c r="D1430" s="287">
        <v>11000</v>
      </c>
      <c r="E1430" s="237">
        <v>41438</v>
      </c>
      <c r="F1430" s="477" t="s">
        <v>3715</v>
      </c>
      <c r="G1430" s="242" t="s">
        <v>2116</v>
      </c>
      <c r="H1430" s="432" t="s">
        <v>3625</v>
      </c>
    </row>
    <row r="1431" spans="1:8" ht="38.25" x14ac:dyDescent="0.25">
      <c r="A1431" s="75">
        <v>105</v>
      </c>
      <c r="B1431" s="322" t="s">
        <v>3716</v>
      </c>
      <c r="C1431" s="287">
        <v>9000</v>
      </c>
      <c r="D1431" s="287">
        <v>9000</v>
      </c>
      <c r="E1431" s="237">
        <v>41457</v>
      </c>
      <c r="F1431" s="477" t="s">
        <v>3717</v>
      </c>
      <c r="G1431" s="242" t="s">
        <v>2116</v>
      </c>
      <c r="H1431" s="432" t="s">
        <v>3625</v>
      </c>
    </row>
    <row r="1432" spans="1:8" ht="26.25" x14ac:dyDescent="0.25">
      <c r="A1432" s="75">
        <v>106</v>
      </c>
      <c r="B1432" s="322" t="s">
        <v>3718</v>
      </c>
      <c r="C1432" s="287">
        <v>9000</v>
      </c>
      <c r="D1432" s="287">
        <v>9000</v>
      </c>
      <c r="E1432" s="237">
        <v>41457</v>
      </c>
      <c r="F1432" s="242" t="s">
        <v>2116</v>
      </c>
      <c r="G1432" s="242" t="s">
        <v>2116</v>
      </c>
      <c r="H1432" s="432" t="s">
        <v>3625</v>
      </c>
    </row>
    <row r="1433" spans="1:8" ht="51" x14ac:dyDescent="0.25">
      <c r="A1433" s="75">
        <v>107</v>
      </c>
      <c r="B1433" s="322" t="s">
        <v>3719</v>
      </c>
      <c r="C1433" s="287">
        <v>29990</v>
      </c>
      <c r="D1433" s="287">
        <v>29990</v>
      </c>
      <c r="E1433" s="237">
        <v>41487</v>
      </c>
      <c r="F1433" s="477" t="s">
        <v>3720</v>
      </c>
      <c r="G1433" s="242" t="s">
        <v>2116</v>
      </c>
      <c r="H1433" s="432" t="s">
        <v>3625</v>
      </c>
    </row>
    <row r="1434" spans="1:8" ht="51" x14ac:dyDescent="0.25">
      <c r="A1434" s="75">
        <v>108</v>
      </c>
      <c r="B1434" s="235" t="s">
        <v>3721</v>
      </c>
      <c r="C1434" s="273">
        <v>16900</v>
      </c>
      <c r="D1434" s="273">
        <v>16900</v>
      </c>
      <c r="E1434" s="237">
        <v>41541</v>
      </c>
      <c r="F1434" s="477" t="s">
        <v>3722</v>
      </c>
      <c r="G1434" s="242" t="s">
        <v>2116</v>
      </c>
      <c r="H1434" s="432" t="s">
        <v>3723</v>
      </c>
    </row>
    <row r="1435" spans="1:8" ht="26.25" x14ac:dyDescent="0.25">
      <c r="A1435" s="75">
        <v>109</v>
      </c>
      <c r="B1435" s="235" t="s">
        <v>3724</v>
      </c>
      <c r="C1435" s="273">
        <v>7000</v>
      </c>
      <c r="D1435" s="273">
        <v>7000</v>
      </c>
      <c r="E1435" s="237">
        <v>41598</v>
      </c>
      <c r="F1435" s="477" t="s">
        <v>3725</v>
      </c>
      <c r="G1435" s="242" t="s">
        <v>2116</v>
      </c>
      <c r="H1435" s="432" t="s">
        <v>3723</v>
      </c>
    </row>
    <row r="1436" spans="1:8" ht="26.25" x14ac:dyDescent="0.25">
      <c r="A1436" s="75">
        <v>110</v>
      </c>
      <c r="B1436" s="235" t="s">
        <v>3726</v>
      </c>
      <c r="C1436" s="273">
        <v>7000</v>
      </c>
      <c r="D1436" s="273">
        <v>7000</v>
      </c>
      <c r="E1436" s="237">
        <v>41598</v>
      </c>
      <c r="F1436" s="477" t="s">
        <v>3725</v>
      </c>
      <c r="G1436" s="242" t="s">
        <v>2116</v>
      </c>
      <c r="H1436" s="432" t="s">
        <v>3723</v>
      </c>
    </row>
    <row r="1437" spans="1:8" ht="26.25" x14ac:dyDescent="0.25">
      <c r="A1437" s="75">
        <v>111</v>
      </c>
      <c r="B1437" s="235" t="s">
        <v>3727</v>
      </c>
      <c r="C1437" s="273">
        <v>7000</v>
      </c>
      <c r="D1437" s="273">
        <v>7000</v>
      </c>
      <c r="E1437" s="237">
        <v>41598</v>
      </c>
      <c r="F1437" s="477" t="s">
        <v>3725</v>
      </c>
      <c r="G1437" s="242" t="s">
        <v>2116</v>
      </c>
      <c r="H1437" s="432" t="s">
        <v>3723</v>
      </c>
    </row>
    <row r="1438" spans="1:8" ht="26.25" x14ac:dyDescent="0.25">
      <c r="A1438" s="75">
        <v>112</v>
      </c>
      <c r="B1438" s="235" t="s">
        <v>3728</v>
      </c>
      <c r="C1438" s="273">
        <v>7000</v>
      </c>
      <c r="D1438" s="273">
        <v>7000</v>
      </c>
      <c r="E1438" s="237">
        <v>41598</v>
      </c>
      <c r="F1438" s="477" t="s">
        <v>3725</v>
      </c>
      <c r="G1438" s="242" t="s">
        <v>2116</v>
      </c>
      <c r="H1438" s="432" t="s">
        <v>3723</v>
      </c>
    </row>
    <row r="1439" spans="1:8" ht="26.25" x14ac:dyDescent="0.25">
      <c r="A1439" s="75">
        <v>113</v>
      </c>
      <c r="B1439" s="235" t="s">
        <v>3729</v>
      </c>
      <c r="C1439" s="273">
        <v>7000</v>
      </c>
      <c r="D1439" s="273">
        <v>7000</v>
      </c>
      <c r="E1439" s="237">
        <v>41598</v>
      </c>
      <c r="F1439" s="477" t="s">
        <v>3725</v>
      </c>
      <c r="G1439" s="242" t="s">
        <v>2116</v>
      </c>
      <c r="H1439" s="432" t="s">
        <v>3723</v>
      </c>
    </row>
    <row r="1440" spans="1:8" ht="26.25" x14ac:dyDescent="0.25">
      <c r="A1440" s="75">
        <v>114</v>
      </c>
      <c r="B1440" s="478" t="s">
        <v>3730</v>
      </c>
      <c r="C1440" s="479">
        <v>37000</v>
      </c>
      <c r="D1440" s="480">
        <v>37000</v>
      </c>
      <c r="E1440" s="262">
        <v>40892</v>
      </c>
      <c r="F1440" s="477"/>
      <c r="G1440" s="242" t="s">
        <v>2116</v>
      </c>
      <c r="H1440" s="783" t="s">
        <v>3731</v>
      </c>
    </row>
    <row r="1441" spans="1:8" ht="26.25" x14ac:dyDescent="0.25">
      <c r="A1441" s="75">
        <v>115</v>
      </c>
      <c r="B1441" s="478" t="s">
        <v>3736</v>
      </c>
      <c r="C1441" s="479">
        <v>75000</v>
      </c>
      <c r="D1441" s="480">
        <v>75000</v>
      </c>
      <c r="E1441" s="262">
        <v>39437</v>
      </c>
      <c r="F1441" s="477"/>
      <c r="G1441" s="242" t="s">
        <v>2116</v>
      </c>
      <c r="H1441" s="783" t="s">
        <v>3731</v>
      </c>
    </row>
    <row r="1442" spans="1:8" ht="26.25" x14ac:dyDescent="0.25">
      <c r="A1442" s="75">
        <v>116</v>
      </c>
      <c r="B1442" s="478" t="s">
        <v>3738</v>
      </c>
      <c r="C1442" s="479">
        <v>6600</v>
      </c>
      <c r="D1442" s="480">
        <v>6600</v>
      </c>
      <c r="E1442" s="262">
        <v>39437</v>
      </c>
      <c r="F1442" s="477"/>
      <c r="G1442" s="242" t="s">
        <v>2116</v>
      </c>
      <c r="H1442" s="783" t="s">
        <v>3731</v>
      </c>
    </row>
    <row r="1443" spans="1:8" ht="26.25" x14ac:dyDescent="0.25">
      <c r="A1443" s="75">
        <v>117</v>
      </c>
      <c r="B1443" s="478" t="s">
        <v>3739</v>
      </c>
      <c r="C1443" s="479">
        <v>8430</v>
      </c>
      <c r="D1443" s="480">
        <v>8430</v>
      </c>
      <c r="E1443" s="262">
        <v>39357</v>
      </c>
      <c r="F1443" s="477"/>
      <c r="G1443" s="242" t="s">
        <v>2116</v>
      </c>
      <c r="H1443" s="783" t="s">
        <v>3731</v>
      </c>
    </row>
    <row r="1444" spans="1:8" ht="51" x14ac:dyDescent="0.25">
      <c r="A1444" s="75">
        <v>118</v>
      </c>
      <c r="B1444" s="478" t="s">
        <v>3740</v>
      </c>
      <c r="C1444" s="479">
        <v>9600</v>
      </c>
      <c r="D1444" s="480">
        <v>9600</v>
      </c>
      <c r="E1444" s="262">
        <v>39295</v>
      </c>
      <c r="F1444" s="477"/>
      <c r="G1444" s="242" t="s">
        <v>2116</v>
      </c>
      <c r="H1444" s="783" t="s">
        <v>3731</v>
      </c>
    </row>
    <row r="1445" spans="1:8" ht="26.25" x14ac:dyDescent="0.25">
      <c r="A1445" s="75">
        <v>119</v>
      </c>
      <c r="B1445" s="478" t="s">
        <v>3741</v>
      </c>
      <c r="C1445" s="479">
        <v>10538</v>
      </c>
      <c r="D1445" s="480">
        <v>10538</v>
      </c>
      <c r="E1445" s="262">
        <v>39436</v>
      </c>
      <c r="F1445" s="477"/>
      <c r="G1445" s="242" t="s">
        <v>2116</v>
      </c>
      <c r="H1445" s="783" t="s">
        <v>3731</v>
      </c>
    </row>
    <row r="1446" spans="1:8" ht="26.25" x14ac:dyDescent="0.25">
      <c r="A1446" s="75">
        <v>120</v>
      </c>
      <c r="B1446" s="481" t="s">
        <v>3742</v>
      </c>
      <c r="C1446" s="482">
        <v>59703.28</v>
      </c>
      <c r="D1446" s="483">
        <v>0</v>
      </c>
      <c r="E1446" s="484">
        <v>41627</v>
      </c>
      <c r="F1446" s="485"/>
      <c r="G1446" s="486" t="s">
        <v>2116</v>
      </c>
      <c r="H1446" s="783" t="s">
        <v>3731</v>
      </c>
    </row>
    <row r="1447" spans="1:8" ht="26.25" x14ac:dyDescent="0.25">
      <c r="A1447" s="75">
        <v>121</v>
      </c>
      <c r="B1447" s="481" t="s">
        <v>3743</v>
      </c>
      <c r="C1447" s="482">
        <v>5725</v>
      </c>
      <c r="D1447" s="483">
        <v>0</v>
      </c>
      <c r="E1447" s="484">
        <v>41631</v>
      </c>
      <c r="F1447" s="485"/>
      <c r="G1447" s="486" t="s">
        <v>2116</v>
      </c>
      <c r="H1447" s="783" t="s">
        <v>3591</v>
      </c>
    </row>
    <row r="1448" spans="1:8" ht="26.25" x14ac:dyDescent="0.25">
      <c r="A1448" s="75">
        <v>122</v>
      </c>
      <c r="B1448" s="481" t="s">
        <v>3744</v>
      </c>
      <c r="C1448" s="482">
        <v>20250</v>
      </c>
      <c r="D1448" s="483">
        <v>0</v>
      </c>
      <c r="E1448" s="484">
        <v>41632</v>
      </c>
      <c r="F1448" s="485"/>
      <c r="G1448" s="486" t="s">
        <v>2116</v>
      </c>
      <c r="H1448" s="783" t="s">
        <v>3591</v>
      </c>
    </row>
    <row r="1449" spans="1:8" ht="26.25" x14ac:dyDescent="0.25">
      <c r="A1449" s="75">
        <v>123</v>
      </c>
      <c r="B1449" s="419" t="s">
        <v>3745</v>
      </c>
      <c r="C1449" s="273">
        <v>27500</v>
      </c>
      <c r="D1449" s="273">
        <v>27500</v>
      </c>
      <c r="E1449" s="237">
        <v>41570</v>
      </c>
      <c r="F1449" s="230"/>
      <c r="G1449" s="486" t="s">
        <v>2116</v>
      </c>
      <c r="H1449" s="783" t="s">
        <v>3731</v>
      </c>
    </row>
    <row r="1450" spans="1:8" ht="26.25" x14ac:dyDescent="0.25">
      <c r="A1450" s="75">
        <v>124</v>
      </c>
      <c r="B1450" s="419" t="s">
        <v>3746</v>
      </c>
      <c r="C1450" s="273">
        <v>27500</v>
      </c>
      <c r="D1450" s="273">
        <v>27500</v>
      </c>
      <c r="E1450" s="237">
        <v>41570</v>
      </c>
      <c r="F1450" s="230"/>
      <c r="G1450" s="486" t="s">
        <v>2116</v>
      </c>
      <c r="H1450" s="783" t="s">
        <v>3731</v>
      </c>
    </row>
    <row r="1451" spans="1:8" ht="26.25" x14ac:dyDescent="0.25">
      <c r="A1451" s="75">
        <v>125</v>
      </c>
      <c r="B1451" s="419" t="s">
        <v>3747</v>
      </c>
      <c r="C1451" s="273">
        <v>27300</v>
      </c>
      <c r="D1451" s="273">
        <v>27300</v>
      </c>
      <c r="E1451" s="237">
        <v>41600</v>
      </c>
      <c r="F1451" s="230"/>
      <c r="G1451" s="486" t="s">
        <v>2116</v>
      </c>
      <c r="H1451" s="783" t="s">
        <v>3731</v>
      </c>
    </row>
    <row r="1452" spans="1:8" ht="26.25" x14ac:dyDescent="0.25">
      <c r="A1452" s="75">
        <v>126</v>
      </c>
      <c r="B1452" s="420" t="s">
        <v>3748</v>
      </c>
      <c r="C1452" s="340">
        <v>27300</v>
      </c>
      <c r="D1452" s="340">
        <v>27300</v>
      </c>
      <c r="E1452" s="341">
        <v>41600</v>
      </c>
      <c r="F1452" s="230"/>
      <c r="G1452" s="486" t="s">
        <v>2116</v>
      </c>
      <c r="H1452" s="783" t="s">
        <v>3731</v>
      </c>
    </row>
    <row r="1453" spans="1:8" ht="26.25" x14ac:dyDescent="0.25">
      <c r="A1453" s="75">
        <v>127</v>
      </c>
      <c r="B1453" s="419" t="s">
        <v>3749</v>
      </c>
      <c r="C1453" s="273">
        <v>24998</v>
      </c>
      <c r="D1453" s="273">
        <v>24998</v>
      </c>
      <c r="E1453" s="237">
        <v>41716</v>
      </c>
      <c r="F1453" s="230"/>
      <c r="G1453" s="486" t="s">
        <v>2116</v>
      </c>
      <c r="H1453" s="783" t="s">
        <v>3591</v>
      </c>
    </row>
    <row r="1454" spans="1:8" ht="26.25" x14ac:dyDescent="0.25">
      <c r="A1454" s="75">
        <v>128</v>
      </c>
      <c r="B1454" s="419" t="s">
        <v>3749</v>
      </c>
      <c r="C1454" s="273">
        <v>24998</v>
      </c>
      <c r="D1454" s="273">
        <v>24998</v>
      </c>
      <c r="E1454" s="237">
        <v>41716</v>
      </c>
      <c r="F1454" s="230"/>
      <c r="G1454" s="486" t="s">
        <v>2116</v>
      </c>
      <c r="H1454" s="783" t="s">
        <v>3591</v>
      </c>
    </row>
    <row r="1455" spans="1:8" ht="26.25" x14ac:dyDescent="0.25">
      <c r="A1455" s="75">
        <v>129</v>
      </c>
      <c r="B1455" s="419" t="s">
        <v>3749</v>
      </c>
      <c r="C1455" s="273">
        <v>24998</v>
      </c>
      <c r="D1455" s="273">
        <v>24998</v>
      </c>
      <c r="E1455" s="237">
        <v>41716</v>
      </c>
      <c r="F1455" s="230"/>
      <c r="G1455" s="486" t="s">
        <v>2116</v>
      </c>
      <c r="H1455" s="783" t="s">
        <v>3591</v>
      </c>
    </row>
    <row r="1456" spans="1:8" ht="26.25" x14ac:dyDescent="0.25">
      <c r="A1456" s="75">
        <v>130</v>
      </c>
      <c r="B1456" s="419" t="s">
        <v>3749</v>
      </c>
      <c r="C1456" s="273">
        <v>24998</v>
      </c>
      <c r="D1456" s="273">
        <v>24998</v>
      </c>
      <c r="E1456" s="237">
        <v>41716</v>
      </c>
      <c r="F1456" s="230"/>
      <c r="G1456" s="486" t="s">
        <v>2116</v>
      </c>
      <c r="H1456" s="783" t="s">
        <v>3591</v>
      </c>
    </row>
    <row r="1457" spans="1:8" ht="26.25" x14ac:dyDescent="0.25">
      <c r="A1457" s="75">
        <v>131</v>
      </c>
      <c r="B1457" s="419" t="s">
        <v>3750</v>
      </c>
      <c r="C1457" s="273">
        <v>64570.78</v>
      </c>
      <c r="D1457" s="273">
        <v>64570.78</v>
      </c>
      <c r="E1457" s="237">
        <v>41639</v>
      </c>
      <c r="F1457" s="230"/>
      <c r="G1457" s="486" t="s">
        <v>2116</v>
      </c>
      <c r="H1457" s="783" t="s">
        <v>3591</v>
      </c>
    </row>
    <row r="1458" spans="1:8" ht="26.25" x14ac:dyDescent="0.25">
      <c r="A1458" s="75">
        <v>132</v>
      </c>
      <c r="B1458" s="419" t="s">
        <v>3751</v>
      </c>
      <c r="C1458" s="273">
        <v>24451</v>
      </c>
      <c r="D1458" s="273">
        <v>24451</v>
      </c>
      <c r="E1458" s="237">
        <v>41639</v>
      </c>
      <c r="F1458" s="230"/>
      <c r="G1458" s="486" t="s">
        <v>2116</v>
      </c>
      <c r="H1458" s="783" t="s">
        <v>3591</v>
      </c>
    </row>
    <row r="1459" spans="1:8" ht="26.25" x14ac:dyDescent="0.25">
      <c r="A1459" s="75">
        <v>133</v>
      </c>
      <c r="B1459" s="419" t="s">
        <v>3752</v>
      </c>
      <c r="C1459" s="273">
        <v>24451</v>
      </c>
      <c r="D1459" s="273">
        <v>24451</v>
      </c>
      <c r="E1459" s="237">
        <v>41639</v>
      </c>
      <c r="F1459" s="230"/>
      <c r="G1459" s="486" t="s">
        <v>2116</v>
      </c>
      <c r="H1459" s="783" t="s">
        <v>3591</v>
      </c>
    </row>
    <row r="1460" spans="1:8" ht="26.25" x14ac:dyDescent="0.25">
      <c r="A1460" s="75">
        <v>134</v>
      </c>
      <c r="B1460" s="419" t="s">
        <v>3753</v>
      </c>
      <c r="C1460" s="273">
        <v>291168</v>
      </c>
      <c r="D1460" s="273">
        <v>291168</v>
      </c>
      <c r="E1460" s="237">
        <v>41782</v>
      </c>
      <c r="F1460" s="230"/>
      <c r="G1460" s="486" t="s">
        <v>2116</v>
      </c>
      <c r="H1460" s="783" t="s">
        <v>3591</v>
      </c>
    </row>
    <row r="1461" spans="1:8" ht="26.25" x14ac:dyDescent="0.25">
      <c r="A1461" s="75">
        <v>135</v>
      </c>
      <c r="B1461" s="419" t="s">
        <v>3754</v>
      </c>
      <c r="C1461" s="273">
        <v>5000</v>
      </c>
      <c r="D1461" s="273">
        <v>5000</v>
      </c>
      <c r="E1461" s="237">
        <v>41775</v>
      </c>
      <c r="F1461" s="230"/>
      <c r="G1461" s="486" t="s">
        <v>2116</v>
      </c>
      <c r="H1461" s="783" t="s">
        <v>3591</v>
      </c>
    </row>
    <row r="1462" spans="1:8" ht="26.25" x14ac:dyDescent="0.25">
      <c r="A1462" s="75">
        <v>136</v>
      </c>
      <c r="B1462" s="419" t="s">
        <v>3755</v>
      </c>
      <c r="C1462" s="273">
        <v>5000</v>
      </c>
      <c r="D1462" s="273">
        <v>5000</v>
      </c>
      <c r="E1462" s="237">
        <v>41775</v>
      </c>
      <c r="F1462" s="230"/>
      <c r="G1462" s="486" t="s">
        <v>2116</v>
      </c>
      <c r="H1462" s="783" t="s">
        <v>3591</v>
      </c>
    </row>
    <row r="1463" spans="1:8" ht="26.25" x14ac:dyDescent="0.25">
      <c r="A1463" s="75">
        <v>137</v>
      </c>
      <c r="B1463" s="419" t="s">
        <v>3756</v>
      </c>
      <c r="C1463" s="273">
        <v>5000</v>
      </c>
      <c r="D1463" s="273">
        <v>5000</v>
      </c>
      <c r="E1463" s="237">
        <v>41775</v>
      </c>
      <c r="F1463" s="230"/>
      <c r="G1463" s="486" t="s">
        <v>2116</v>
      </c>
      <c r="H1463" s="783" t="s">
        <v>3591</v>
      </c>
    </row>
    <row r="1464" spans="1:8" ht="26.25" x14ac:dyDescent="0.25">
      <c r="A1464" s="75">
        <v>138</v>
      </c>
      <c r="B1464" s="419" t="s">
        <v>3757</v>
      </c>
      <c r="C1464" s="273">
        <v>8430</v>
      </c>
      <c r="D1464" s="273">
        <v>8430</v>
      </c>
      <c r="E1464" s="237">
        <v>41852</v>
      </c>
      <c r="F1464" s="230"/>
      <c r="G1464" s="486" t="s">
        <v>2116</v>
      </c>
      <c r="H1464" s="783" t="s">
        <v>3591</v>
      </c>
    </row>
    <row r="1465" spans="1:8" ht="26.25" x14ac:dyDescent="0.25">
      <c r="A1465" s="75">
        <v>139</v>
      </c>
      <c r="B1465" s="419" t="s">
        <v>3758</v>
      </c>
      <c r="C1465" s="273">
        <v>20000</v>
      </c>
      <c r="D1465" s="273">
        <v>20000</v>
      </c>
      <c r="E1465" s="237">
        <v>41865</v>
      </c>
      <c r="F1465" s="230"/>
      <c r="G1465" s="486" t="s">
        <v>2116</v>
      </c>
      <c r="H1465" s="783" t="s">
        <v>3591</v>
      </c>
    </row>
    <row r="1466" spans="1:8" ht="26.25" x14ac:dyDescent="0.25">
      <c r="A1466" s="75">
        <v>140</v>
      </c>
      <c r="B1466" s="419" t="s">
        <v>3759</v>
      </c>
      <c r="C1466" s="273">
        <v>5000</v>
      </c>
      <c r="D1466" s="273">
        <v>5000</v>
      </c>
      <c r="E1466" s="237">
        <v>41865</v>
      </c>
      <c r="F1466" s="230"/>
      <c r="G1466" s="486" t="s">
        <v>2116</v>
      </c>
      <c r="H1466" s="783" t="s">
        <v>3591</v>
      </c>
    </row>
    <row r="1467" spans="1:8" ht="26.25" x14ac:dyDescent="0.25">
      <c r="A1467" s="75">
        <v>141</v>
      </c>
      <c r="B1467" s="419" t="s">
        <v>3760</v>
      </c>
      <c r="C1467" s="273">
        <v>5000</v>
      </c>
      <c r="D1467" s="273">
        <v>5000</v>
      </c>
      <c r="E1467" s="237">
        <v>41865</v>
      </c>
      <c r="F1467" s="230"/>
      <c r="G1467" s="486" t="s">
        <v>2116</v>
      </c>
      <c r="H1467" s="783" t="s">
        <v>3761</v>
      </c>
    </row>
    <row r="1468" spans="1:8" ht="26.25" x14ac:dyDescent="0.25">
      <c r="A1468" s="75">
        <v>142</v>
      </c>
      <c r="B1468" s="403" t="s">
        <v>3762</v>
      </c>
      <c r="C1468" s="404">
        <v>20100</v>
      </c>
      <c r="D1468" s="274">
        <v>20100</v>
      </c>
      <c r="E1468" s="210" t="s">
        <v>2539</v>
      </c>
      <c r="F1468" s="230"/>
      <c r="G1468" s="486" t="s">
        <v>2116</v>
      </c>
      <c r="H1468" s="783" t="s">
        <v>3731</v>
      </c>
    </row>
    <row r="1469" spans="1:8" ht="26.25" x14ac:dyDescent="0.25">
      <c r="A1469" s="75">
        <v>143</v>
      </c>
      <c r="B1469" s="322" t="s">
        <v>3763</v>
      </c>
      <c r="C1469" s="236">
        <v>5000</v>
      </c>
      <c r="D1469" s="236">
        <v>5000</v>
      </c>
      <c r="E1469" s="210" t="s">
        <v>2539</v>
      </c>
      <c r="F1469" s="230"/>
      <c r="G1469" s="486" t="s">
        <v>2116</v>
      </c>
      <c r="H1469" s="783" t="s">
        <v>3731</v>
      </c>
    </row>
    <row r="1470" spans="1:8" ht="26.25" x14ac:dyDescent="0.25">
      <c r="A1470" s="75">
        <v>144</v>
      </c>
      <c r="B1470" s="322" t="s">
        <v>3764</v>
      </c>
      <c r="C1470" s="236">
        <v>5400</v>
      </c>
      <c r="D1470" s="236">
        <v>5400</v>
      </c>
      <c r="E1470" s="210" t="s">
        <v>2539</v>
      </c>
      <c r="F1470" s="230"/>
      <c r="G1470" s="486" t="s">
        <v>2116</v>
      </c>
      <c r="H1470" s="783" t="s">
        <v>3731</v>
      </c>
    </row>
    <row r="1471" spans="1:8" ht="26.25" x14ac:dyDescent="0.25">
      <c r="A1471" s="75">
        <v>145</v>
      </c>
      <c r="B1471" s="427" t="s">
        <v>3765</v>
      </c>
      <c r="C1471" s="487">
        <v>108500</v>
      </c>
      <c r="D1471" s="274">
        <v>108500</v>
      </c>
      <c r="E1471" s="210" t="s">
        <v>3766</v>
      </c>
      <c r="F1471" s="230"/>
      <c r="G1471" s="486" t="s">
        <v>2116</v>
      </c>
      <c r="H1471" s="783" t="s">
        <v>3731</v>
      </c>
    </row>
    <row r="1472" spans="1:8" ht="26.25" x14ac:dyDescent="0.25">
      <c r="A1472" s="75">
        <v>146</v>
      </c>
      <c r="B1472" s="386" t="s">
        <v>3769</v>
      </c>
      <c r="C1472" s="274">
        <v>30400</v>
      </c>
      <c r="D1472" s="274">
        <v>30400</v>
      </c>
      <c r="E1472" s="210" t="s">
        <v>2539</v>
      </c>
      <c r="F1472" s="230"/>
      <c r="G1472" s="486" t="s">
        <v>2116</v>
      </c>
      <c r="H1472" s="783" t="s">
        <v>3731</v>
      </c>
    </row>
    <row r="1473" spans="1:8" ht="26.25" x14ac:dyDescent="0.25">
      <c r="A1473" s="75">
        <v>147</v>
      </c>
      <c r="B1473" s="386" t="s">
        <v>3770</v>
      </c>
      <c r="C1473" s="274">
        <v>11500</v>
      </c>
      <c r="D1473" s="274">
        <v>11500</v>
      </c>
      <c r="E1473" s="210" t="s">
        <v>2539</v>
      </c>
      <c r="F1473" s="230"/>
      <c r="G1473" s="486" t="s">
        <v>2116</v>
      </c>
      <c r="H1473" s="783" t="s">
        <v>3731</v>
      </c>
    </row>
    <row r="1474" spans="1:8" ht="26.25" x14ac:dyDescent="0.25">
      <c r="A1474" s="75">
        <v>148</v>
      </c>
      <c r="B1474" s="386" t="s">
        <v>3771</v>
      </c>
      <c r="C1474" s="274">
        <v>9500</v>
      </c>
      <c r="D1474" s="274">
        <v>9500</v>
      </c>
      <c r="E1474" s="210" t="s">
        <v>2539</v>
      </c>
      <c r="F1474" s="230"/>
      <c r="G1474" s="486" t="s">
        <v>2116</v>
      </c>
      <c r="H1474" s="783" t="s">
        <v>3731</v>
      </c>
    </row>
    <row r="1475" spans="1:8" ht="38.25" x14ac:dyDescent="0.25">
      <c r="A1475" s="75">
        <v>149</v>
      </c>
      <c r="B1475" s="386" t="s">
        <v>3772</v>
      </c>
      <c r="C1475" s="274">
        <v>93407</v>
      </c>
      <c r="D1475" s="274">
        <v>93407</v>
      </c>
      <c r="E1475" s="210" t="s">
        <v>2537</v>
      </c>
      <c r="F1475" s="230"/>
      <c r="G1475" s="486" t="s">
        <v>2116</v>
      </c>
      <c r="H1475" s="783" t="s">
        <v>3731</v>
      </c>
    </row>
    <row r="1476" spans="1:8" ht="26.25" x14ac:dyDescent="0.25">
      <c r="A1476" s="75">
        <v>150</v>
      </c>
      <c r="B1476" s="386" t="s">
        <v>2728</v>
      </c>
      <c r="C1476" s="274">
        <v>16800</v>
      </c>
      <c r="D1476" s="274">
        <v>16800</v>
      </c>
      <c r="E1476" s="210" t="s">
        <v>3773</v>
      </c>
      <c r="F1476" s="230"/>
      <c r="G1476" s="486" t="s">
        <v>2116</v>
      </c>
      <c r="H1476" s="783" t="s">
        <v>3731</v>
      </c>
    </row>
    <row r="1477" spans="1:8" ht="26.25" x14ac:dyDescent="0.25">
      <c r="A1477" s="75">
        <v>151</v>
      </c>
      <c r="B1477" s="386" t="s">
        <v>3774</v>
      </c>
      <c r="C1477" s="274">
        <v>5000</v>
      </c>
      <c r="D1477" s="274">
        <v>5000</v>
      </c>
      <c r="E1477" s="210" t="s">
        <v>3773</v>
      </c>
      <c r="F1477" s="230"/>
      <c r="G1477" s="486" t="s">
        <v>2116</v>
      </c>
      <c r="H1477" s="783" t="s">
        <v>3731</v>
      </c>
    </row>
    <row r="1478" spans="1:8" ht="26.25" x14ac:dyDescent="0.25">
      <c r="A1478" s="75">
        <v>152</v>
      </c>
      <c r="B1478" s="386" t="s">
        <v>3775</v>
      </c>
      <c r="C1478" s="274">
        <v>16250</v>
      </c>
      <c r="D1478" s="274">
        <v>16250</v>
      </c>
      <c r="E1478" s="210" t="s">
        <v>3773</v>
      </c>
      <c r="F1478" s="230"/>
      <c r="G1478" s="486" t="s">
        <v>2116</v>
      </c>
      <c r="H1478" s="783" t="s">
        <v>3731</v>
      </c>
    </row>
    <row r="1479" spans="1:8" ht="26.25" x14ac:dyDescent="0.25">
      <c r="A1479" s="75">
        <v>153</v>
      </c>
      <c r="B1479" s="386" t="s">
        <v>3776</v>
      </c>
      <c r="C1479" s="274">
        <v>23785</v>
      </c>
      <c r="D1479" s="274">
        <v>23785</v>
      </c>
      <c r="E1479" s="210" t="s">
        <v>3773</v>
      </c>
      <c r="F1479" s="230"/>
      <c r="G1479" s="486" t="s">
        <v>2116</v>
      </c>
      <c r="H1479" s="783" t="s">
        <v>3731</v>
      </c>
    </row>
    <row r="1480" spans="1:8" ht="26.25" x14ac:dyDescent="0.25">
      <c r="A1480" s="75">
        <v>154</v>
      </c>
      <c r="B1480" s="386" t="s">
        <v>3777</v>
      </c>
      <c r="C1480" s="274">
        <v>9500</v>
      </c>
      <c r="D1480" s="274">
        <v>9500</v>
      </c>
      <c r="E1480" s="210" t="s">
        <v>2539</v>
      </c>
      <c r="F1480" s="230"/>
      <c r="G1480" s="486" t="s">
        <v>2116</v>
      </c>
      <c r="H1480" s="783" t="s">
        <v>3731</v>
      </c>
    </row>
    <row r="1481" spans="1:8" ht="26.25" x14ac:dyDescent="0.25">
      <c r="A1481" s="75">
        <v>155</v>
      </c>
      <c r="B1481" s="386" t="s">
        <v>3777</v>
      </c>
      <c r="C1481" s="274">
        <v>9500</v>
      </c>
      <c r="D1481" s="274">
        <v>9500</v>
      </c>
      <c r="E1481" s="210" t="s">
        <v>2539</v>
      </c>
      <c r="F1481" s="230"/>
      <c r="G1481" s="486" t="s">
        <v>2116</v>
      </c>
      <c r="H1481" s="783" t="s">
        <v>3731</v>
      </c>
    </row>
    <row r="1482" spans="1:8" ht="26.25" x14ac:dyDescent="0.25">
      <c r="A1482" s="75">
        <v>156</v>
      </c>
      <c r="B1482" s="386" t="s">
        <v>3777</v>
      </c>
      <c r="C1482" s="274">
        <v>9500</v>
      </c>
      <c r="D1482" s="274">
        <v>9500</v>
      </c>
      <c r="E1482" s="210" t="s">
        <v>2539</v>
      </c>
      <c r="F1482" s="230"/>
      <c r="G1482" s="486" t="s">
        <v>2116</v>
      </c>
      <c r="H1482" s="783" t="s">
        <v>3731</v>
      </c>
    </row>
    <row r="1483" spans="1:8" ht="26.25" x14ac:dyDescent="0.25">
      <c r="A1483" s="75">
        <v>157</v>
      </c>
      <c r="B1483" s="386" t="s">
        <v>3777</v>
      </c>
      <c r="C1483" s="274">
        <v>9500</v>
      </c>
      <c r="D1483" s="274">
        <v>9500</v>
      </c>
      <c r="E1483" s="210" t="s">
        <v>2539</v>
      </c>
      <c r="F1483" s="230"/>
      <c r="G1483" s="486" t="s">
        <v>2116</v>
      </c>
      <c r="H1483" s="783" t="s">
        <v>3731</v>
      </c>
    </row>
    <row r="1484" spans="1:8" ht="26.25" x14ac:dyDescent="0.25">
      <c r="A1484" s="75">
        <v>158</v>
      </c>
      <c r="B1484" s="386" t="s">
        <v>3778</v>
      </c>
      <c r="C1484" s="274">
        <v>6350</v>
      </c>
      <c r="D1484" s="274">
        <v>6350</v>
      </c>
      <c r="E1484" s="210" t="s">
        <v>3773</v>
      </c>
      <c r="F1484" s="230"/>
      <c r="G1484" s="486" t="s">
        <v>2116</v>
      </c>
      <c r="H1484" s="783" t="s">
        <v>3731</v>
      </c>
    </row>
    <row r="1485" spans="1:8" ht="26.25" x14ac:dyDescent="0.25">
      <c r="A1485" s="75">
        <v>159</v>
      </c>
      <c r="B1485" s="386" t="s">
        <v>3778</v>
      </c>
      <c r="C1485" s="274">
        <v>6350</v>
      </c>
      <c r="D1485" s="274">
        <v>6350</v>
      </c>
      <c r="E1485" s="210" t="s">
        <v>3773</v>
      </c>
      <c r="F1485" s="230"/>
      <c r="G1485" s="486" t="s">
        <v>2116</v>
      </c>
      <c r="H1485" s="783" t="s">
        <v>3731</v>
      </c>
    </row>
    <row r="1486" spans="1:8" ht="26.25" x14ac:dyDescent="0.25">
      <c r="A1486" s="75">
        <v>160</v>
      </c>
      <c r="B1486" s="386" t="s">
        <v>3778</v>
      </c>
      <c r="C1486" s="274">
        <v>6350</v>
      </c>
      <c r="D1486" s="274">
        <v>6350</v>
      </c>
      <c r="E1486" s="210" t="s">
        <v>3773</v>
      </c>
      <c r="F1486" s="230"/>
      <c r="G1486" s="486" t="s">
        <v>2116</v>
      </c>
      <c r="H1486" s="783" t="s">
        <v>3731</v>
      </c>
    </row>
    <row r="1487" spans="1:8" ht="26.25" x14ac:dyDescent="0.25">
      <c r="A1487" s="75">
        <v>161</v>
      </c>
      <c r="B1487" s="386" t="s">
        <v>3778</v>
      </c>
      <c r="C1487" s="274">
        <v>6350</v>
      </c>
      <c r="D1487" s="274">
        <v>6350</v>
      </c>
      <c r="E1487" s="210" t="s">
        <v>3773</v>
      </c>
      <c r="F1487" s="230"/>
      <c r="G1487" s="486" t="s">
        <v>2116</v>
      </c>
      <c r="H1487" s="783" t="s">
        <v>3731</v>
      </c>
    </row>
    <row r="1488" spans="1:8" ht="26.25" x14ac:dyDescent="0.25">
      <c r="A1488" s="75">
        <v>162</v>
      </c>
      <c r="B1488" s="386" t="s">
        <v>3778</v>
      </c>
      <c r="C1488" s="274">
        <v>6350</v>
      </c>
      <c r="D1488" s="274">
        <v>6350</v>
      </c>
      <c r="E1488" s="210" t="s">
        <v>3773</v>
      </c>
      <c r="F1488" s="230"/>
      <c r="G1488" s="486" t="s">
        <v>2116</v>
      </c>
      <c r="H1488" s="783" t="s">
        <v>3731</v>
      </c>
    </row>
    <row r="1489" spans="1:8" ht="26.25" x14ac:dyDescent="0.25">
      <c r="A1489" s="75">
        <v>163</v>
      </c>
      <c r="B1489" s="386" t="s">
        <v>3778</v>
      </c>
      <c r="C1489" s="274">
        <v>6350</v>
      </c>
      <c r="D1489" s="274">
        <v>6350</v>
      </c>
      <c r="E1489" s="210" t="s">
        <v>3773</v>
      </c>
      <c r="F1489" s="230"/>
      <c r="G1489" s="486" t="s">
        <v>2116</v>
      </c>
      <c r="H1489" s="783" t="s">
        <v>3731</v>
      </c>
    </row>
    <row r="1490" spans="1:8" ht="26.25" x14ac:dyDescent="0.25">
      <c r="A1490" s="75">
        <v>164</v>
      </c>
      <c r="B1490" s="386" t="s">
        <v>3779</v>
      </c>
      <c r="C1490" s="274">
        <v>5000</v>
      </c>
      <c r="D1490" s="274">
        <v>5000</v>
      </c>
      <c r="E1490" s="210" t="s">
        <v>2539</v>
      </c>
      <c r="F1490" s="230"/>
      <c r="G1490" s="486" t="s">
        <v>2116</v>
      </c>
      <c r="H1490" s="783" t="s">
        <v>3731</v>
      </c>
    </row>
    <row r="1491" spans="1:8" ht="26.25" x14ac:dyDescent="0.25">
      <c r="A1491" s="75">
        <v>165</v>
      </c>
      <c r="B1491" s="386" t="s">
        <v>3779</v>
      </c>
      <c r="C1491" s="274">
        <v>5000</v>
      </c>
      <c r="D1491" s="274">
        <v>5000</v>
      </c>
      <c r="E1491" s="210" t="s">
        <v>2539</v>
      </c>
      <c r="F1491" s="230"/>
      <c r="G1491" s="486" t="s">
        <v>2116</v>
      </c>
      <c r="H1491" s="783" t="s">
        <v>3731</v>
      </c>
    </row>
    <row r="1492" spans="1:8" ht="26.25" x14ac:dyDescent="0.25">
      <c r="A1492" s="75">
        <v>166</v>
      </c>
      <c r="B1492" s="386" t="s">
        <v>3779</v>
      </c>
      <c r="C1492" s="274">
        <v>5000</v>
      </c>
      <c r="D1492" s="274">
        <v>5000</v>
      </c>
      <c r="E1492" s="210" t="s">
        <v>2539</v>
      </c>
      <c r="F1492" s="230"/>
      <c r="G1492" s="486" t="s">
        <v>2116</v>
      </c>
      <c r="H1492" s="783" t="s">
        <v>3731</v>
      </c>
    </row>
    <row r="1493" spans="1:8" ht="26.25" x14ac:dyDescent="0.25">
      <c r="A1493" s="75">
        <v>167</v>
      </c>
      <c r="B1493" s="386" t="s">
        <v>3779</v>
      </c>
      <c r="C1493" s="274">
        <v>5000</v>
      </c>
      <c r="D1493" s="274">
        <v>5000</v>
      </c>
      <c r="E1493" s="210" t="s">
        <v>2539</v>
      </c>
      <c r="F1493" s="230"/>
      <c r="G1493" s="486" t="s">
        <v>2116</v>
      </c>
      <c r="H1493" s="783" t="s">
        <v>3731</v>
      </c>
    </row>
    <row r="1494" spans="1:8" ht="26.25" x14ac:dyDescent="0.25">
      <c r="A1494" s="75">
        <v>168</v>
      </c>
      <c r="B1494" s="386" t="s">
        <v>3779</v>
      </c>
      <c r="C1494" s="274">
        <v>5000</v>
      </c>
      <c r="D1494" s="274">
        <v>5000</v>
      </c>
      <c r="E1494" s="210" t="s">
        <v>2539</v>
      </c>
      <c r="F1494" s="230"/>
      <c r="G1494" s="486" t="s">
        <v>2116</v>
      </c>
      <c r="H1494" s="783" t="s">
        <v>3731</v>
      </c>
    </row>
    <row r="1495" spans="1:8" ht="26.25" x14ac:dyDescent="0.25">
      <c r="A1495" s="75">
        <v>169</v>
      </c>
      <c r="B1495" s="386" t="s">
        <v>3780</v>
      </c>
      <c r="C1495" s="274">
        <v>10500</v>
      </c>
      <c r="D1495" s="274">
        <v>10500</v>
      </c>
      <c r="E1495" s="210" t="s">
        <v>2539</v>
      </c>
      <c r="F1495" s="230"/>
      <c r="G1495" s="486" t="s">
        <v>2116</v>
      </c>
      <c r="H1495" s="783" t="s">
        <v>3731</v>
      </c>
    </row>
    <row r="1496" spans="1:8" ht="26.25" x14ac:dyDescent="0.25">
      <c r="A1496" s="75">
        <v>170</v>
      </c>
      <c r="B1496" s="386" t="s">
        <v>3781</v>
      </c>
      <c r="C1496" s="274">
        <v>37240.47</v>
      </c>
      <c r="D1496" s="274">
        <v>37240.47</v>
      </c>
      <c r="E1496" s="210" t="s">
        <v>3782</v>
      </c>
      <c r="F1496" s="230"/>
      <c r="G1496" s="486" t="s">
        <v>2116</v>
      </c>
      <c r="H1496" s="783" t="s">
        <v>3731</v>
      </c>
    </row>
    <row r="1497" spans="1:8" ht="26.25" x14ac:dyDescent="0.25">
      <c r="A1497" s="75">
        <v>171</v>
      </c>
      <c r="B1497" s="386" t="s">
        <v>3783</v>
      </c>
      <c r="C1497" s="274">
        <v>34000</v>
      </c>
      <c r="D1497" s="274">
        <v>34000</v>
      </c>
      <c r="E1497" s="210" t="s">
        <v>3784</v>
      </c>
      <c r="F1497" s="230"/>
      <c r="G1497" s="486" t="s">
        <v>2116</v>
      </c>
      <c r="H1497" s="783" t="s">
        <v>3731</v>
      </c>
    </row>
    <row r="1498" spans="1:8" ht="26.25" x14ac:dyDescent="0.25">
      <c r="A1498" s="75">
        <v>172</v>
      </c>
      <c r="B1498" s="386" t="s">
        <v>3785</v>
      </c>
      <c r="C1498" s="274">
        <v>15200</v>
      </c>
      <c r="D1498" s="274">
        <v>15200</v>
      </c>
      <c r="E1498" s="210" t="s">
        <v>2850</v>
      </c>
      <c r="F1498" s="230"/>
      <c r="G1498" s="486" t="s">
        <v>2116</v>
      </c>
      <c r="H1498" s="783" t="s">
        <v>3731</v>
      </c>
    </row>
    <row r="1499" spans="1:8" ht="26.25" x14ac:dyDescent="0.25">
      <c r="A1499" s="75">
        <v>173</v>
      </c>
      <c r="B1499" s="386" t="s">
        <v>3786</v>
      </c>
      <c r="C1499" s="274">
        <v>6620</v>
      </c>
      <c r="D1499" s="274">
        <v>6620</v>
      </c>
      <c r="E1499" s="210" t="s">
        <v>3787</v>
      </c>
      <c r="F1499" s="230"/>
      <c r="G1499" s="486" t="s">
        <v>2116</v>
      </c>
      <c r="H1499" s="783" t="s">
        <v>3731</v>
      </c>
    </row>
    <row r="1500" spans="1:8" ht="26.25" x14ac:dyDescent="0.25">
      <c r="A1500" s="75">
        <v>174</v>
      </c>
      <c r="B1500" s="386" t="s">
        <v>3786</v>
      </c>
      <c r="C1500" s="274">
        <v>6620</v>
      </c>
      <c r="D1500" s="274">
        <v>6620</v>
      </c>
      <c r="E1500" s="210" t="s">
        <v>3787</v>
      </c>
      <c r="F1500" s="230"/>
      <c r="G1500" s="486" t="s">
        <v>2116</v>
      </c>
      <c r="H1500" s="783" t="s">
        <v>3731</v>
      </c>
    </row>
    <row r="1501" spans="1:8" ht="26.25" x14ac:dyDescent="0.25">
      <c r="A1501" s="75">
        <v>175</v>
      </c>
      <c r="B1501" s="386" t="s">
        <v>3788</v>
      </c>
      <c r="C1501" s="274">
        <v>8300</v>
      </c>
      <c r="D1501" s="274">
        <v>8300</v>
      </c>
      <c r="E1501" s="210" t="s">
        <v>3784</v>
      </c>
      <c r="F1501" s="230"/>
      <c r="G1501" s="486" t="s">
        <v>2116</v>
      </c>
      <c r="H1501" s="783" t="s">
        <v>3731</v>
      </c>
    </row>
    <row r="1502" spans="1:8" ht="26.25" x14ac:dyDescent="0.25">
      <c r="A1502" s="75">
        <v>176</v>
      </c>
      <c r="B1502" s="386" t="s">
        <v>3789</v>
      </c>
      <c r="C1502" s="274">
        <v>6800</v>
      </c>
      <c r="D1502" s="274">
        <v>6800</v>
      </c>
      <c r="E1502" s="210" t="s">
        <v>3784</v>
      </c>
      <c r="F1502" s="230"/>
      <c r="G1502" s="486" t="s">
        <v>2116</v>
      </c>
      <c r="H1502" s="783" t="s">
        <v>3731</v>
      </c>
    </row>
    <row r="1503" spans="1:8" ht="26.25" x14ac:dyDescent="0.25">
      <c r="A1503" s="75">
        <v>177</v>
      </c>
      <c r="B1503" s="386" t="s">
        <v>3786</v>
      </c>
      <c r="C1503" s="274">
        <v>6620</v>
      </c>
      <c r="D1503" s="274">
        <v>6620</v>
      </c>
      <c r="E1503" s="210" t="s">
        <v>3787</v>
      </c>
      <c r="F1503" s="230"/>
      <c r="G1503" s="486" t="s">
        <v>2116</v>
      </c>
      <c r="H1503" s="783" t="s">
        <v>3731</v>
      </c>
    </row>
    <row r="1504" spans="1:8" ht="26.25" x14ac:dyDescent="0.25">
      <c r="A1504" s="75">
        <v>178</v>
      </c>
      <c r="B1504" s="386" t="s">
        <v>3786</v>
      </c>
      <c r="C1504" s="274">
        <v>6620</v>
      </c>
      <c r="D1504" s="274">
        <v>6620</v>
      </c>
      <c r="E1504" s="210" t="s">
        <v>3787</v>
      </c>
      <c r="F1504" s="230"/>
      <c r="G1504" s="486" t="s">
        <v>2116</v>
      </c>
      <c r="H1504" s="783" t="s">
        <v>3731</v>
      </c>
    </row>
    <row r="1505" spans="1:8" ht="26.25" x14ac:dyDescent="0.25">
      <c r="A1505" s="75">
        <v>179</v>
      </c>
      <c r="B1505" s="386" t="s">
        <v>3790</v>
      </c>
      <c r="C1505" s="274">
        <v>5770</v>
      </c>
      <c r="D1505" s="274">
        <v>5770</v>
      </c>
      <c r="E1505" s="210" t="s">
        <v>3791</v>
      </c>
      <c r="F1505" s="230"/>
      <c r="G1505" s="486" t="s">
        <v>2116</v>
      </c>
      <c r="H1505" s="783" t="s">
        <v>3731</v>
      </c>
    </row>
    <row r="1506" spans="1:8" ht="26.25" x14ac:dyDescent="0.25">
      <c r="A1506" s="75">
        <v>180</v>
      </c>
      <c r="B1506" s="386" t="s">
        <v>3792</v>
      </c>
      <c r="C1506" s="274">
        <v>8930</v>
      </c>
      <c r="D1506" s="274">
        <v>8930</v>
      </c>
      <c r="E1506" s="210" t="s">
        <v>3791</v>
      </c>
      <c r="F1506" s="230"/>
      <c r="G1506" s="486" t="s">
        <v>2116</v>
      </c>
      <c r="H1506" s="783" t="s">
        <v>3731</v>
      </c>
    </row>
    <row r="1507" spans="1:8" ht="26.25" x14ac:dyDescent="0.25">
      <c r="A1507" s="75">
        <v>181</v>
      </c>
      <c r="B1507" s="386" t="s">
        <v>2071</v>
      </c>
      <c r="C1507" s="274">
        <v>15000</v>
      </c>
      <c r="D1507" s="274">
        <v>15000</v>
      </c>
      <c r="E1507" s="210" t="s">
        <v>3787</v>
      </c>
      <c r="F1507" s="230"/>
      <c r="G1507" s="486" t="s">
        <v>2116</v>
      </c>
      <c r="H1507" s="783" t="s">
        <v>3731</v>
      </c>
    </row>
    <row r="1508" spans="1:8" ht="26.25" x14ac:dyDescent="0.25">
      <c r="A1508" s="75">
        <v>182</v>
      </c>
      <c r="B1508" s="386" t="s">
        <v>2071</v>
      </c>
      <c r="C1508" s="274">
        <v>15000</v>
      </c>
      <c r="D1508" s="274">
        <v>15000</v>
      </c>
      <c r="E1508" s="210" t="s">
        <v>3787</v>
      </c>
      <c r="F1508" s="230"/>
      <c r="G1508" s="486" t="s">
        <v>2116</v>
      </c>
      <c r="H1508" s="783" t="s">
        <v>3731</v>
      </c>
    </row>
    <row r="1509" spans="1:8" ht="26.25" x14ac:dyDescent="0.25">
      <c r="A1509" s="75">
        <v>183</v>
      </c>
      <c r="B1509" s="386" t="s">
        <v>2071</v>
      </c>
      <c r="C1509" s="274">
        <v>15000</v>
      </c>
      <c r="D1509" s="274">
        <v>15000</v>
      </c>
      <c r="E1509" s="210" t="s">
        <v>3787</v>
      </c>
      <c r="F1509" s="230"/>
      <c r="G1509" s="486" t="s">
        <v>2116</v>
      </c>
      <c r="H1509" s="783" t="s">
        <v>3731</v>
      </c>
    </row>
    <row r="1510" spans="1:8" ht="26.25" x14ac:dyDescent="0.25">
      <c r="A1510" s="75">
        <v>184</v>
      </c>
      <c r="B1510" s="386" t="s">
        <v>3793</v>
      </c>
      <c r="C1510" s="274">
        <v>9027.5</v>
      </c>
      <c r="D1510" s="274">
        <v>9027.5</v>
      </c>
      <c r="E1510" s="210" t="s">
        <v>2747</v>
      </c>
      <c r="F1510" s="230"/>
      <c r="G1510" s="486" t="s">
        <v>2116</v>
      </c>
      <c r="H1510" s="783" t="s">
        <v>3731</v>
      </c>
    </row>
    <row r="1511" spans="1:8" ht="26.25" x14ac:dyDescent="0.25">
      <c r="A1511" s="75">
        <v>185</v>
      </c>
      <c r="B1511" s="386" t="s">
        <v>3794</v>
      </c>
      <c r="C1511" s="274">
        <v>9027.5</v>
      </c>
      <c r="D1511" s="274">
        <v>9027.5</v>
      </c>
      <c r="E1511" s="210" t="s">
        <v>2747</v>
      </c>
      <c r="F1511" s="230"/>
      <c r="G1511" s="486" t="s">
        <v>2116</v>
      </c>
      <c r="H1511" s="783" t="s">
        <v>3731</v>
      </c>
    </row>
    <row r="1512" spans="1:8" ht="26.25" x14ac:dyDescent="0.25">
      <c r="A1512" s="75">
        <v>186</v>
      </c>
      <c r="B1512" s="386" t="s">
        <v>3786</v>
      </c>
      <c r="C1512" s="274">
        <v>6620</v>
      </c>
      <c r="D1512" s="274">
        <v>6620</v>
      </c>
      <c r="E1512" s="210" t="s">
        <v>3787</v>
      </c>
      <c r="F1512" s="230"/>
      <c r="G1512" s="486" t="s">
        <v>2116</v>
      </c>
      <c r="H1512" s="783" t="s">
        <v>3731</v>
      </c>
    </row>
    <row r="1513" spans="1:8" ht="26.25" x14ac:dyDescent="0.25">
      <c r="A1513" s="75">
        <v>187</v>
      </c>
      <c r="B1513" s="386" t="s">
        <v>3786</v>
      </c>
      <c r="C1513" s="274">
        <v>6620</v>
      </c>
      <c r="D1513" s="274">
        <v>6620</v>
      </c>
      <c r="E1513" s="210" t="s">
        <v>3787</v>
      </c>
      <c r="F1513" s="230"/>
      <c r="G1513" s="486" t="s">
        <v>2116</v>
      </c>
      <c r="H1513" s="783" t="s">
        <v>3731</v>
      </c>
    </row>
    <row r="1514" spans="1:8" ht="26.25" x14ac:dyDescent="0.25">
      <c r="A1514" s="75">
        <v>188</v>
      </c>
      <c r="B1514" s="386" t="s">
        <v>3795</v>
      </c>
      <c r="C1514" s="274">
        <v>6090</v>
      </c>
      <c r="D1514" s="274">
        <v>6090</v>
      </c>
      <c r="E1514" s="210" t="s">
        <v>3787</v>
      </c>
      <c r="F1514" s="230"/>
      <c r="G1514" s="486" t="s">
        <v>2116</v>
      </c>
      <c r="H1514" s="783" t="s">
        <v>3731</v>
      </c>
    </row>
    <row r="1515" spans="1:8" ht="26.25" x14ac:dyDescent="0.25">
      <c r="A1515" s="75">
        <v>189</v>
      </c>
      <c r="B1515" s="403" t="s">
        <v>3795</v>
      </c>
      <c r="C1515" s="404">
        <v>6090</v>
      </c>
      <c r="D1515" s="404">
        <v>6090</v>
      </c>
      <c r="E1515" s="409" t="s">
        <v>3787</v>
      </c>
      <c r="F1515" s="230"/>
      <c r="G1515" s="486" t="s">
        <v>2116</v>
      </c>
      <c r="H1515" s="783" t="s">
        <v>3731</v>
      </c>
    </row>
    <row r="1516" spans="1:8" ht="26.25" x14ac:dyDescent="0.25">
      <c r="A1516" s="75">
        <v>190</v>
      </c>
      <c r="B1516" s="235" t="s">
        <v>3796</v>
      </c>
      <c r="C1516" s="236">
        <v>35100</v>
      </c>
      <c r="D1516" s="236">
        <v>35100</v>
      </c>
      <c r="E1516" s="237">
        <v>42066</v>
      </c>
      <c r="F1516" s="488"/>
      <c r="G1516" s="486" t="s">
        <v>2116</v>
      </c>
      <c r="H1516" s="783" t="s">
        <v>3731</v>
      </c>
    </row>
    <row r="1517" spans="1:8" ht="26.25" x14ac:dyDescent="0.25">
      <c r="A1517" s="75">
        <v>191</v>
      </c>
      <c r="B1517" s="235" t="s">
        <v>3796</v>
      </c>
      <c r="C1517" s="236">
        <v>35100</v>
      </c>
      <c r="D1517" s="236">
        <v>35100</v>
      </c>
      <c r="E1517" s="237">
        <v>42066</v>
      </c>
      <c r="F1517" s="488"/>
      <c r="G1517" s="486" t="s">
        <v>2116</v>
      </c>
      <c r="H1517" s="783" t="s">
        <v>3731</v>
      </c>
    </row>
    <row r="1518" spans="1:8" ht="26.25" x14ac:dyDescent="0.25">
      <c r="A1518" s="75">
        <v>192</v>
      </c>
      <c r="B1518" s="235" t="s">
        <v>3809</v>
      </c>
      <c r="C1518" s="287">
        <v>8395</v>
      </c>
      <c r="D1518" s="287">
        <v>8395</v>
      </c>
      <c r="E1518" s="237">
        <v>42475</v>
      </c>
      <c r="F1518" s="488" t="s">
        <v>3810</v>
      </c>
      <c r="G1518" s="486" t="s">
        <v>2116</v>
      </c>
      <c r="H1518" s="783" t="s">
        <v>3811</v>
      </c>
    </row>
    <row r="1519" spans="1:8" ht="26.25" x14ac:dyDescent="0.25">
      <c r="A1519" s="75">
        <v>193</v>
      </c>
      <c r="B1519" s="235" t="s">
        <v>3814</v>
      </c>
      <c r="C1519" s="273">
        <v>143750</v>
      </c>
      <c r="D1519" s="273">
        <v>143750</v>
      </c>
      <c r="E1519" s="237">
        <v>42459</v>
      </c>
      <c r="F1519" s="488" t="s">
        <v>3815</v>
      </c>
      <c r="G1519" s="486" t="s">
        <v>2116</v>
      </c>
      <c r="H1519" s="783" t="s">
        <v>3811</v>
      </c>
    </row>
    <row r="1520" spans="1:8" ht="26.25" x14ac:dyDescent="0.25">
      <c r="A1520" s="75">
        <v>194</v>
      </c>
      <c r="B1520" s="235" t="s">
        <v>3816</v>
      </c>
      <c r="C1520" s="273">
        <v>7112.5</v>
      </c>
      <c r="D1520" s="273">
        <v>7112.5</v>
      </c>
      <c r="E1520" s="237">
        <v>42592</v>
      </c>
      <c r="F1520" s="488" t="s">
        <v>3817</v>
      </c>
      <c r="G1520" s="486" t="s">
        <v>2116</v>
      </c>
      <c r="H1520" s="783" t="s">
        <v>3811</v>
      </c>
    </row>
    <row r="1521" spans="1:8" ht="26.25" x14ac:dyDescent="0.25">
      <c r="A1521" s="75">
        <v>195</v>
      </c>
      <c r="B1521" s="235" t="s">
        <v>3816</v>
      </c>
      <c r="C1521" s="273">
        <v>7112.5</v>
      </c>
      <c r="D1521" s="273">
        <v>7112.5</v>
      </c>
      <c r="E1521" s="237">
        <v>42592</v>
      </c>
      <c r="F1521" s="488" t="s">
        <v>3817</v>
      </c>
      <c r="G1521" s="486" t="s">
        <v>2116</v>
      </c>
      <c r="H1521" s="783" t="s">
        <v>3811</v>
      </c>
    </row>
    <row r="1522" spans="1:8" ht="26.25" x14ac:dyDescent="0.25">
      <c r="A1522" s="75">
        <v>196</v>
      </c>
      <c r="B1522" s="235" t="s">
        <v>3816</v>
      </c>
      <c r="C1522" s="273">
        <v>7112.5</v>
      </c>
      <c r="D1522" s="273">
        <v>7112.5</v>
      </c>
      <c r="E1522" s="237">
        <v>42592</v>
      </c>
      <c r="F1522" s="488" t="s">
        <v>3817</v>
      </c>
      <c r="G1522" s="486" t="s">
        <v>2116</v>
      </c>
      <c r="H1522" s="783" t="s">
        <v>3811</v>
      </c>
    </row>
    <row r="1523" spans="1:8" ht="26.25" x14ac:dyDescent="0.25">
      <c r="A1523" s="75">
        <v>197</v>
      </c>
      <c r="B1523" s="235" t="s">
        <v>3816</v>
      </c>
      <c r="C1523" s="273">
        <v>7112.5</v>
      </c>
      <c r="D1523" s="273">
        <v>7112.5</v>
      </c>
      <c r="E1523" s="237">
        <v>42592</v>
      </c>
      <c r="F1523" s="488" t="s">
        <v>3817</v>
      </c>
      <c r="G1523" s="486" t="s">
        <v>2116</v>
      </c>
      <c r="H1523" s="783" t="s">
        <v>3811</v>
      </c>
    </row>
    <row r="1524" spans="1:8" ht="26.25" x14ac:dyDescent="0.25">
      <c r="A1524" s="75">
        <v>198</v>
      </c>
      <c r="B1524" s="320" t="s">
        <v>3818</v>
      </c>
      <c r="C1524" s="340">
        <v>9420</v>
      </c>
      <c r="D1524" s="340">
        <v>9420</v>
      </c>
      <c r="E1524" s="341">
        <v>42452</v>
      </c>
      <c r="F1524" s="488" t="s">
        <v>3813</v>
      </c>
      <c r="G1524" s="486" t="s">
        <v>2116</v>
      </c>
      <c r="H1524" s="783" t="s">
        <v>3811</v>
      </c>
    </row>
    <row r="1525" spans="1:8" ht="26.25" x14ac:dyDescent="0.25">
      <c r="A1525" s="75">
        <v>199</v>
      </c>
      <c r="B1525" s="235" t="s">
        <v>3819</v>
      </c>
      <c r="C1525" s="273">
        <v>6950</v>
      </c>
      <c r="D1525" s="273">
        <v>6950</v>
      </c>
      <c r="E1525" s="237">
        <v>42705</v>
      </c>
      <c r="F1525" s="488" t="s">
        <v>3820</v>
      </c>
      <c r="G1525" s="486" t="s">
        <v>2116</v>
      </c>
      <c r="H1525" s="783" t="s">
        <v>3811</v>
      </c>
    </row>
    <row r="1526" spans="1:8" ht="26.25" x14ac:dyDescent="0.25">
      <c r="A1526" s="75">
        <v>200</v>
      </c>
      <c r="B1526" s="235" t="s">
        <v>2471</v>
      </c>
      <c r="C1526" s="273">
        <v>9000</v>
      </c>
      <c r="D1526" s="273">
        <v>9000</v>
      </c>
      <c r="E1526" s="237">
        <v>42705</v>
      </c>
      <c r="F1526" s="488" t="s">
        <v>3820</v>
      </c>
      <c r="G1526" s="486" t="s">
        <v>2116</v>
      </c>
      <c r="H1526" s="783" t="s">
        <v>3811</v>
      </c>
    </row>
    <row r="1527" spans="1:8" ht="26.25" x14ac:dyDescent="0.25">
      <c r="A1527" s="75">
        <v>201</v>
      </c>
      <c r="B1527" s="235" t="s">
        <v>3821</v>
      </c>
      <c r="C1527" s="273">
        <v>7400</v>
      </c>
      <c r="D1527" s="273">
        <v>7400</v>
      </c>
      <c r="E1527" s="237">
        <v>42695</v>
      </c>
      <c r="F1527" s="488" t="s">
        <v>3822</v>
      </c>
      <c r="G1527" s="486" t="s">
        <v>2116</v>
      </c>
      <c r="H1527" s="783" t="s">
        <v>3811</v>
      </c>
    </row>
    <row r="1528" spans="1:8" ht="26.25" x14ac:dyDescent="0.25">
      <c r="A1528" s="75">
        <v>202</v>
      </c>
      <c r="B1528" s="235" t="s">
        <v>3821</v>
      </c>
      <c r="C1528" s="273">
        <v>7400</v>
      </c>
      <c r="D1528" s="273">
        <v>7400</v>
      </c>
      <c r="E1528" s="237">
        <v>42695</v>
      </c>
      <c r="F1528" s="488" t="s">
        <v>3822</v>
      </c>
      <c r="G1528" s="486" t="s">
        <v>2116</v>
      </c>
      <c r="H1528" s="783" t="s">
        <v>3811</v>
      </c>
    </row>
    <row r="1529" spans="1:8" ht="26.25" x14ac:dyDescent="0.25">
      <c r="A1529" s="75">
        <v>203</v>
      </c>
      <c r="B1529" s="235" t="s">
        <v>3823</v>
      </c>
      <c r="C1529" s="273">
        <v>17950</v>
      </c>
      <c r="D1529" s="273">
        <v>17950</v>
      </c>
      <c r="E1529" s="237">
        <v>42730</v>
      </c>
      <c r="F1529" s="488" t="s">
        <v>3824</v>
      </c>
      <c r="G1529" s="486" t="s">
        <v>2116</v>
      </c>
      <c r="H1529" s="783" t="s">
        <v>3811</v>
      </c>
    </row>
    <row r="1530" spans="1:8" ht="26.25" x14ac:dyDescent="0.25">
      <c r="A1530" s="75">
        <v>204</v>
      </c>
      <c r="B1530" s="235" t="s">
        <v>3825</v>
      </c>
      <c r="C1530" s="273">
        <v>5950</v>
      </c>
      <c r="D1530" s="273">
        <v>5950</v>
      </c>
      <c r="E1530" s="237">
        <v>42704</v>
      </c>
      <c r="F1530" s="488" t="s">
        <v>3826</v>
      </c>
      <c r="G1530" s="486" t="s">
        <v>2116</v>
      </c>
      <c r="H1530" s="783" t="s">
        <v>3811</v>
      </c>
    </row>
    <row r="1531" spans="1:8" ht="26.25" x14ac:dyDescent="0.25">
      <c r="A1531" s="75">
        <v>205</v>
      </c>
      <c r="B1531" s="235" t="s">
        <v>3827</v>
      </c>
      <c r="C1531" s="273">
        <v>20642.150000000001</v>
      </c>
      <c r="D1531" s="273">
        <v>20642.150000000001</v>
      </c>
      <c r="E1531" s="237">
        <v>40786</v>
      </c>
      <c r="F1531" s="488"/>
      <c r="G1531" s="486" t="s">
        <v>2116</v>
      </c>
      <c r="H1531" s="783" t="s">
        <v>3811</v>
      </c>
    </row>
    <row r="1532" spans="1:8" ht="51.75" x14ac:dyDescent="0.25">
      <c r="A1532" s="75">
        <v>206</v>
      </c>
      <c r="B1532" s="489" t="s">
        <v>3828</v>
      </c>
      <c r="C1532" s="274">
        <v>138500</v>
      </c>
      <c r="D1532" s="490">
        <v>0</v>
      </c>
      <c r="E1532" s="241">
        <v>42822</v>
      </c>
      <c r="F1532" s="488" t="s">
        <v>3829</v>
      </c>
      <c r="G1532" s="486" t="s">
        <v>2116</v>
      </c>
      <c r="H1532" s="783" t="s">
        <v>3830</v>
      </c>
    </row>
    <row r="1533" spans="1:8" ht="38.25" x14ac:dyDescent="0.25">
      <c r="A1533" s="75">
        <v>207</v>
      </c>
      <c r="B1533" s="222" t="s">
        <v>3831</v>
      </c>
      <c r="C1533" s="223">
        <v>103250</v>
      </c>
      <c r="D1533" s="223">
        <v>103250</v>
      </c>
      <c r="E1533" s="241">
        <v>42831</v>
      </c>
      <c r="F1533" s="488" t="s">
        <v>3832</v>
      </c>
      <c r="G1533" s="486" t="s">
        <v>2116</v>
      </c>
      <c r="H1533" s="783" t="s">
        <v>3830</v>
      </c>
    </row>
    <row r="1534" spans="1:8" ht="38.25" x14ac:dyDescent="0.25">
      <c r="A1534" s="75">
        <v>208</v>
      </c>
      <c r="B1534" s="222" t="s">
        <v>3833</v>
      </c>
      <c r="C1534" s="223">
        <v>7375</v>
      </c>
      <c r="D1534" s="223">
        <v>7375</v>
      </c>
      <c r="E1534" s="241">
        <v>42831</v>
      </c>
      <c r="F1534" s="488" t="s">
        <v>3832</v>
      </c>
      <c r="G1534" s="486" t="s">
        <v>2116</v>
      </c>
      <c r="H1534" s="783" t="s">
        <v>3830</v>
      </c>
    </row>
    <row r="1535" spans="1:8" ht="26.25" x14ac:dyDescent="0.25">
      <c r="A1535" s="75">
        <v>209</v>
      </c>
      <c r="B1535" s="222" t="s">
        <v>3834</v>
      </c>
      <c r="C1535" s="223">
        <v>45784</v>
      </c>
      <c r="D1535" s="223">
        <v>45784</v>
      </c>
      <c r="E1535" s="241">
        <v>42831</v>
      </c>
      <c r="F1535" s="488" t="s">
        <v>3832</v>
      </c>
      <c r="G1535" s="486" t="s">
        <v>2116</v>
      </c>
      <c r="H1535" s="783" t="s">
        <v>3830</v>
      </c>
    </row>
    <row r="1536" spans="1:8" ht="26.25" x14ac:dyDescent="0.25">
      <c r="A1536" s="75">
        <v>210</v>
      </c>
      <c r="B1536" s="222" t="s">
        <v>3835</v>
      </c>
      <c r="C1536" s="223">
        <v>25842</v>
      </c>
      <c r="D1536" s="223">
        <v>25842</v>
      </c>
      <c r="E1536" s="241">
        <v>42831</v>
      </c>
      <c r="F1536" s="488" t="s">
        <v>3832</v>
      </c>
      <c r="G1536" s="486" t="s">
        <v>2116</v>
      </c>
      <c r="H1536" s="783" t="s">
        <v>3830</v>
      </c>
    </row>
    <row r="1537" spans="1:8" ht="38.25" x14ac:dyDescent="0.25">
      <c r="A1537" s="75">
        <v>211</v>
      </c>
      <c r="B1537" s="222" t="s">
        <v>3836</v>
      </c>
      <c r="C1537" s="223">
        <v>19529</v>
      </c>
      <c r="D1537" s="223">
        <v>19529</v>
      </c>
      <c r="E1537" s="241">
        <v>42831</v>
      </c>
      <c r="F1537" s="488" t="s">
        <v>3832</v>
      </c>
      <c r="G1537" s="486" t="s">
        <v>2116</v>
      </c>
      <c r="H1537" s="783" t="s">
        <v>3830</v>
      </c>
    </row>
    <row r="1538" spans="1:8" ht="26.25" x14ac:dyDescent="0.25">
      <c r="A1538" s="75">
        <v>212</v>
      </c>
      <c r="B1538" s="386" t="s">
        <v>3837</v>
      </c>
      <c r="C1538" s="274">
        <v>15350</v>
      </c>
      <c r="D1538" s="274">
        <v>15350</v>
      </c>
      <c r="E1538" s="241">
        <v>42887</v>
      </c>
      <c r="F1538" s="488" t="s">
        <v>3838</v>
      </c>
      <c r="G1538" s="486" t="s">
        <v>2116</v>
      </c>
      <c r="H1538" s="783" t="s">
        <v>3830</v>
      </c>
    </row>
    <row r="1539" spans="1:8" ht="26.25" x14ac:dyDescent="0.25">
      <c r="A1539" s="75">
        <v>213</v>
      </c>
      <c r="B1539" s="222" t="s">
        <v>3839</v>
      </c>
      <c r="C1539" s="223">
        <v>17000</v>
      </c>
      <c r="D1539" s="223">
        <v>17000</v>
      </c>
      <c r="E1539" s="241">
        <v>42887</v>
      </c>
      <c r="F1539" s="488" t="s">
        <v>3840</v>
      </c>
      <c r="G1539" s="486" t="s">
        <v>2116</v>
      </c>
      <c r="H1539" s="783" t="s">
        <v>3830</v>
      </c>
    </row>
    <row r="1540" spans="1:8" ht="26.25" x14ac:dyDescent="0.25">
      <c r="A1540" s="75">
        <v>214</v>
      </c>
      <c r="B1540" s="222" t="s">
        <v>3841</v>
      </c>
      <c r="C1540" s="223">
        <v>5000</v>
      </c>
      <c r="D1540" s="223">
        <v>5000</v>
      </c>
      <c r="E1540" s="241">
        <v>42887</v>
      </c>
      <c r="F1540" s="488" t="s">
        <v>3840</v>
      </c>
      <c r="G1540" s="486" t="s">
        <v>2116</v>
      </c>
      <c r="H1540" s="783" t="s">
        <v>3830</v>
      </c>
    </row>
    <row r="1541" spans="1:8" ht="26.25" x14ac:dyDescent="0.25">
      <c r="A1541" s="75">
        <v>215</v>
      </c>
      <c r="B1541" s="222" t="s">
        <v>3842</v>
      </c>
      <c r="C1541" s="223">
        <v>13000</v>
      </c>
      <c r="D1541" s="223">
        <v>13000</v>
      </c>
      <c r="E1541" s="241">
        <v>42887</v>
      </c>
      <c r="F1541" s="488" t="s">
        <v>3840</v>
      </c>
      <c r="G1541" s="486" t="s">
        <v>2116</v>
      </c>
      <c r="H1541" s="783" t="s">
        <v>3830</v>
      </c>
    </row>
    <row r="1542" spans="1:8" ht="26.25" x14ac:dyDescent="0.25">
      <c r="A1542" s="75">
        <v>216</v>
      </c>
      <c r="B1542" s="222" t="s">
        <v>3843</v>
      </c>
      <c r="C1542" s="223">
        <v>7950</v>
      </c>
      <c r="D1542" s="223">
        <v>7950</v>
      </c>
      <c r="E1542" s="241">
        <v>42947</v>
      </c>
      <c r="F1542" s="488" t="s">
        <v>3844</v>
      </c>
      <c r="G1542" s="486" t="s">
        <v>2116</v>
      </c>
      <c r="H1542" s="783" t="s">
        <v>3830</v>
      </c>
    </row>
    <row r="1543" spans="1:8" ht="26.25" x14ac:dyDescent="0.25">
      <c r="A1543" s="75">
        <v>217</v>
      </c>
      <c r="B1543" s="386" t="s">
        <v>3845</v>
      </c>
      <c r="C1543" s="274">
        <v>6470</v>
      </c>
      <c r="D1543" s="274">
        <v>6470</v>
      </c>
      <c r="E1543" s="241">
        <v>43007</v>
      </c>
      <c r="F1543" s="488" t="s">
        <v>3846</v>
      </c>
      <c r="G1543" s="486" t="s">
        <v>2116</v>
      </c>
      <c r="H1543" s="783" t="s">
        <v>3830</v>
      </c>
    </row>
    <row r="1544" spans="1:8" ht="51.75" x14ac:dyDescent="0.25">
      <c r="A1544" s="75">
        <v>218</v>
      </c>
      <c r="B1544" s="222" t="s">
        <v>3847</v>
      </c>
      <c r="C1544" s="142">
        <v>10800</v>
      </c>
      <c r="D1544" s="142">
        <v>10800</v>
      </c>
      <c r="E1544" s="211">
        <v>43067</v>
      </c>
      <c r="F1544" s="488" t="s">
        <v>3848</v>
      </c>
      <c r="G1544" s="486" t="s">
        <v>2116</v>
      </c>
      <c r="H1544" s="783" t="s">
        <v>3849</v>
      </c>
    </row>
    <row r="1545" spans="1:8" ht="64.5" x14ac:dyDescent="0.25">
      <c r="A1545" s="75">
        <v>219</v>
      </c>
      <c r="B1545" s="207" t="s">
        <v>3850</v>
      </c>
      <c r="C1545" s="274">
        <v>13900</v>
      </c>
      <c r="D1545" s="274">
        <v>13900</v>
      </c>
      <c r="E1545" s="444" t="s">
        <v>3851</v>
      </c>
      <c r="F1545" s="75" t="s">
        <v>3852</v>
      </c>
      <c r="G1545" s="486" t="s">
        <v>2116</v>
      </c>
      <c r="H1545" s="783" t="s">
        <v>3853</v>
      </c>
    </row>
    <row r="1546" spans="1:8" ht="26.25" x14ac:dyDescent="0.25">
      <c r="A1546" s="75">
        <v>220</v>
      </c>
      <c r="B1546" s="207" t="s">
        <v>3854</v>
      </c>
      <c r="C1546" s="274">
        <v>7500</v>
      </c>
      <c r="D1546" s="274">
        <v>7500</v>
      </c>
      <c r="E1546" s="444" t="s">
        <v>3851</v>
      </c>
      <c r="F1546" s="373" t="s">
        <v>80</v>
      </c>
      <c r="G1546" s="373" t="s">
        <v>80</v>
      </c>
      <c r="H1546" s="783" t="s">
        <v>3853</v>
      </c>
    </row>
    <row r="1547" spans="1:8" ht="26.25" x14ac:dyDescent="0.25">
      <c r="A1547" s="75">
        <v>221</v>
      </c>
      <c r="B1547" s="207" t="s">
        <v>3855</v>
      </c>
      <c r="C1547" s="274">
        <v>5191.6400000000003</v>
      </c>
      <c r="D1547" s="274">
        <v>5191.6400000000003</v>
      </c>
      <c r="E1547" s="444" t="s">
        <v>3856</v>
      </c>
      <c r="F1547" s="373" t="s">
        <v>80</v>
      </c>
      <c r="G1547" s="373" t="s">
        <v>80</v>
      </c>
      <c r="H1547" s="783" t="s">
        <v>3853</v>
      </c>
    </row>
    <row r="1548" spans="1:8" ht="26.25" x14ac:dyDescent="0.25">
      <c r="A1548" s="75">
        <v>222</v>
      </c>
      <c r="B1548" s="207" t="s">
        <v>3146</v>
      </c>
      <c r="C1548" s="274">
        <v>12329.1</v>
      </c>
      <c r="D1548" s="274">
        <v>12329.1</v>
      </c>
      <c r="E1548" s="444" t="s">
        <v>3857</v>
      </c>
      <c r="F1548" s="373" t="s">
        <v>80</v>
      </c>
      <c r="G1548" s="373" t="s">
        <v>80</v>
      </c>
      <c r="H1548" s="783" t="s">
        <v>3853</v>
      </c>
    </row>
    <row r="1549" spans="1:8" ht="26.25" x14ac:dyDescent="0.25">
      <c r="A1549" s="75">
        <v>223</v>
      </c>
      <c r="B1549" s="207" t="s">
        <v>3407</v>
      </c>
      <c r="C1549" s="274">
        <v>6466.8</v>
      </c>
      <c r="D1549" s="274">
        <v>6466.8</v>
      </c>
      <c r="E1549" s="444" t="s">
        <v>3858</v>
      </c>
      <c r="F1549" s="373" t="s">
        <v>80</v>
      </c>
      <c r="G1549" s="373" t="s">
        <v>80</v>
      </c>
      <c r="H1549" s="783" t="s">
        <v>3853</v>
      </c>
    </row>
    <row r="1550" spans="1:8" ht="26.25" x14ac:dyDescent="0.25">
      <c r="A1550" s="75">
        <v>224</v>
      </c>
      <c r="B1550" s="207" t="s">
        <v>3585</v>
      </c>
      <c r="C1550" s="274">
        <v>25000</v>
      </c>
      <c r="D1550" s="274">
        <v>14197.58</v>
      </c>
      <c r="E1550" s="444" t="s">
        <v>3532</v>
      </c>
      <c r="F1550" s="373" t="s">
        <v>80</v>
      </c>
      <c r="G1550" s="373" t="s">
        <v>80</v>
      </c>
      <c r="H1550" s="783" t="s">
        <v>3853</v>
      </c>
    </row>
    <row r="1551" spans="1:8" ht="26.25" x14ac:dyDescent="0.25">
      <c r="A1551" s="75">
        <v>225</v>
      </c>
      <c r="B1551" s="207" t="s">
        <v>3337</v>
      </c>
      <c r="C1551" s="274">
        <v>10000</v>
      </c>
      <c r="D1551" s="274">
        <v>10000</v>
      </c>
      <c r="E1551" s="444" t="s">
        <v>3526</v>
      </c>
      <c r="F1551" s="373" t="s">
        <v>80</v>
      </c>
      <c r="G1551" s="373" t="s">
        <v>80</v>
      </c>
      <c r="H1551" s="783" t="s">
        <v>3853</v>
      </c>
    </row>
    <row r="1552" spans="1:8" ht="26.25" x14ac:dyDescent="0.25">
      <c r="A1552" s="75">
        <v>226</v>
      </c>
      <c r="B1552" s="207" t="s">
        <v>3863</v>
      </c>
      <c r="C1552" s="274">
        <v>10000</v>
      </c>
      <c r="D1552" s="274">
        <v>10000</v>
      </c>
      <c r="E1552" s="444" t="s">
        <v>3526</v>
      </c>
      <c r="F1552" s="373" t="s">
        <v>80</v>
      </c>
      <c r="G1552" s="373" t="s">
        <v>80</v>
      </c>
      <c r="H1552" s="783" t="s">
        <v>3853</v>
      </c>
    </row>
    <row r="1553" spans="1:8" ht="26.25" x14ac:dyDescent="0.25">
      <c r="A1553" s="75">
        <v>227</v>
      </c>
      <c r="B1553" s="207" t="s">
        <v>3866</v>
      </c>
      <c r="C1553" s="274">
        <v>10000</v>
      </c>
      <c r="D1553" s="274">
        <v>10000</v>
      </c>
      <c r="E1553" s="444" t="s">
        <v>3867</v>
      </c>
      <c r="F1553" s="373" t="s">
        <v>80</v>
      </c>
      <c r="G1553" s="373" t="s">
        <v>80</v>
      </c>
      <c r="H1553" s="783" t="s">
        <v>3853</v>
      </c>
    </row>
    <row r="1554" spans="1:8" ht="26.25" x14ac:dyDescent="0.25">
      <c r="A1554" s="75">
        <v>228</v>
      </c>
      <c r="B1554" s="207" t="s">
        <v>3868</v>
      </c>
      <c r="C1554" s="274">
        <v>14300</v>
      </c>
      <c r="D1554" s="274">
        <v>14300</v>
      </c>
      <c r="E1554" s="444" t="s">
        <v>3869</v>
      </c>
      <c r="F1554" s="373" t="s">
        <v>80</v>
      </c>
      <c r="G1554" s="373" t="s">
        <v>80</v>
      </c>
      <c r="H1554" s="783" t="s">
        <v>3853</v>
      </c>
    </row>
    <row r="1555" spans="1:8" ht="26.25" x14ac:dyDescent="0.25">
      <c r="A1555" s="75">
        <v>229</v>
      </c>
      <c r="B1555" s="207" t="s">
        <v>3870</v>
      </c>
      <c r="C1555" s="274">
        <v>5022</v>
      </c>
      <c r="D1555" s="274">
        <v>5022</v>
      </c>
      <c r="E1555" s="444" t="s">
        <v>3871</v>
      </c>
      <c r="F1555" s="373" t="s">
        <v>80</v>
      </c>
      <c r="G1555" s="373" t="s">
        <v>80</v>
      </c>
      <c r="H1555" s="783" t="s">
        <v>3853</v>
      </c>
    </row>
    <row r="1556" spans="1:8" ht="26.25" x14ac:dyDescent="0.25">
      <c r="A1556" s="75">
        <v>230</v>
      </c>
      <c r="B1556" s="207" t="s">
        <v>3872</v>
      </c>
      <c r="C1556" s="274">
        <v>6000</v>
      </c>
      <c r="D1556" s="274">
        <v>6000</v>
      </c>
      <c r="E1556" s="444" t="s">
        <v>3873</v>
      </c>
      <c r="F1556" s="373" t="s">
        <v>80</v>
      </c>
      <c r="G1556" s="373" t="s">
        <v>80</v>
      </c>
      <c r="H1556" s="783" t="s">
        <v>3853</v>
      </c>
    </row>
    <row r="1557" spans="1:8" ht="26.25" x14ac:dyDescent="0.25">
      <c r="A1557" s="75">
        <v>231</v>
      </c>
      <c r="B1557" s="207" t="s">
        <v>3874</v>
      </c>
      <c r="C1557" s="274">
        <v>6800</v>
      </c>
      <c r="D1557" s="274">
        <v>6800</v>
      </c>
      <c r="E1557" s="444" t="s">
        <v>3873</v>
      </c>
      <c r="F1557" s="373" t="s">
        <v>80</v>
      </c>
      <c r="G1557" s="373" t="s">
        <v>80</v>
      </c>
      <c r="H1557" s="783" t="s">
        <v>3853</v>
      </c>
    </row>
    <row r="1558" spans="1:8" ht="26.25" x14ac:dyDescent="0.25">
      <c r="A1558" s="75">
        <v>232</v>
      </c>
      <c r="B1558" s="207" t="s">
        <v>3875</v>
      </c>
      <c r="C1558" s="274">
        <v>5600</v>
      </c>
      <c r="D1558" s="274">
        <v>5600</v>
      </c>
      <c r="E1558" s="444" t="s">
        <v>3873</v>
      </c>
      <c r="F1558" s="373" t="s">
        <v>80</v>
      </c>
      <c r="G1558" s="373" t="s">
        <v>80</v>
      </c>
      <c r="H1558" s="783" t="s">
        <v>3853</v>
      </c>
    </row>
    <row r="1559" spans="1:8" ht="26.25" x14ac:dyDescent="0.25">
      <c r="A1559" s="75">
        <v>233</v>
      </c>
      <c r="B1559" s="386" t="s">
        <v>3876</v>
      </c>
      <c r="C1559" s="274">
        <v>17560</v>
      </c>
      <c r="D1559" s="274">
        <v>17560</v>
      </c>
      <c r="E1559" s="210" t="s">
        <v>3877</v>
      </c>
      <c r="F1559" s="373" t="s">
        <v>80</v>
      </c>
      <c r="G1559" s="373" t="s">
        <v>80</v>
      </c>
      <c r="H1559" s="783" t="s">
        <v>3853</v>
      </c>
    </row>
    <row r="1560" spans="1:8" ht="26.25" x14ac:dyDescent="0.25">
      <c r="A1560" s="75">
        <v>234</v>
      </c>
      <c r="B1560" s="386" t="s">
        <v>3878</v>
      </c>
      <c r="C1560" s="274">
        <v>9360</v>
      </c>
      <c r="D1560" s="274">
        <v>9360</v>
      </c>
      <c r="E1560" s="210" t="s">
        <v>3877</v>
      </c>
      <c r="F1560" s="373" t="s">
        <v>80</v>
      </c>
      <c r="G1560" s="373" t="s">
        <v>80</v>
      </c>
      <c r="H1560" s="783" t="s">
        <v>3853</v>
      </c>
    </row>
    <row r="1561" spans="1:8" ht="26.25" x14ac:dyDescent="0.25">
      <c r="A1561" s="75">
        <v>235</v>
      </c>
      <c r="B1561" s="386" t="s">
        <v>3879</v>
      </c>
      <c r="C1561" s="274">
        <v>16500</v>
      </c>
      <c r="D1561" s="274">
        <v>16500</v>
      </c>
      <c r="E1561" s="210" t="s">
        <v>3880</v>
      </c>
      <c r="F1561" s="373" t="s">
        <v>80</v>
      </c>
      <c r="G1561" s="373" t="s">
        <v>80</v>
      </c>
      <c r="H1561" s="783" t="s">
        <v>3853</v>
      </c>
    </row>
    <row r="1562" spans="1:8" ht="26.25" x14ac:dyDescent="0.25">
      <c r="A1562" s="75">
        <v>236</v>
      </c>
      <c r="B1562" s="386" t="s">
        <v>3881</v>
      </c>
      <c r="C1562" s="274">
        <v>6500</v>
      </c>
      <c r="D1562" s="274">
        <v>6500</v>
      </c>
      <c r="E1562" s="210" t="s">
        <v>3457</v>
      </c>
      <c r="F1562" s="373" t="s">
        <v>80</v>
      </c>
      <c r="G1562" s="373" t="s">
        <v>80</v>
      </c>
      <c r="H1562" s="783" t="s">
        <v>3853</v>
      </c>
    </row>
    <row r="1563" spans="1:8" ht="26.25" x14ac:dyDescent="0.25">
      <c r="A1563" s="75">
        <v>237</v>
      </c>
      <c r="B1563" s="386" t="s">
        <v>3881</v>
      </c>
      <c r="C1563" s="274">
        <v>6500</v>
      </c>
      <c r="D1563" s="274">
        <v>6500</v>
      </c>
      <c r="E1563" s="210" t="s">
        <v>3457</v>
      </c>
      <c r="F1563" s="373" t="s">
        <v>80</v>
      </c>
      <c r="G1563" s="373" t="s">
        <v>80</v>
      </c>
      <c r="H1563" s="783" t="s">
        <v>3853</v>
      </c>
    </row>
    <row r="1564" spans="1:8" ht="26.25" x14ac:dyDescent="0.25">
      <c r="A1564" s="75">
        <v>238</v>
      </c>
      <c r="B1564" s="235" t="s">
        <v>3882</v>
      </c>
      <c r="C1564" s="491">
        <v>11900</v>
      </c>
      <c r="D1564" s="491">
        <v>11900</v>
      </c>
      <c r="E1564" s="197">
        <v>41973</v>
      </c>
      <c r="F1564" s="373" t="s">
        <v>80</v>
      </c>
      <c r="G1564" s="373" t="s">
        <v>80</v>
      </c>
      <c r="H1564" s="783" t="s">
        <v>3853</v>
      </c>
    </row>
    <row r="1565" spans="1:8" ht="26.25" x14ac:dyDescent="0.25">
      <c r="A1565" s="75">
        <v>239</v>
      </c>
      <c r="B1565" s="320" t="s">
        <v>3883</v>
      </c>
      <c r="C1565" s="492">
        <v>11900</v>
      </c>
      <c r="D1565" s="492">
        <v>11900</v>
      </c>
      <c r="E1565" s="197">
        <v>41973</v>
      </c>
      <c r="F1565" s="373" t="s">
        <v>80</v>
      </c>
      <c r="G1565" s="373" t="s">
        <v>80</v>
      </c>
      <c r="H1565" s="783" t="s">
        <v>3853</v>
      </c>
    </row>
    <row r="1566" spans="1:8" ht="26.25" x14ac:dyDescent="0.25">
      <c r="A1566" s="75">
        <v>240</v>
      </c>
      <c r="B1566" s="493" t="s">
        <v>3884</v>
      </c>
      <c r="C1566" s="236">
        <v>18150</v>
      </c>
      <c r="D1566" s="236">
        <v>18150</v>
      </c>
      <c r="E1566" s="237">
        <v>42419</v>
      </c>
      <c r="F1566" s="373" t="s">
        <v>80</v>
      </c>
      <c r="G1566" s="373" t="s">
        <v>80</v>
      </c>
      <c r="H1566" s="783" t="s">
        <v>3853</v>
      </c>
    </row>
    <row r="1567" spans="1:8" ht="26.25" x14ac:dyDescent="0.25">
      <c r="A1567" s="75">
        <v>241</v>
      </c>
      <c r="B1567" s="494" t="s">
        <v>3885</v>
      </c>
      <c r="C1567" s="495">
        <v>20000</v>
      </c>
      <c r="D1567" s="495">
        <v>20000</v>
      </c>
      <c r="E1567" s="342">
        <v>42887</v>
      </c>
      <c r="F1567" s="373" t="s">
        <v>80</v>
      </c>
      <c r="G1567" s="373" t="s">
        <v>80</v>
      </c>
      <c r="H1567" s="783" t="s">
        <v>3853</v>
      </c>
    </row>
    <row r="1568" spans="1:8" ht="26.25" x14ac:dyDescent="0.25">
      <c r="A1568" s="75">
        <v>242</v>
      </c>
      <c r="B1568" s="222" t="s">
        <v>3886</v>
      </c>
      <c r="C1568" s="142">
        <v>21989.47</v>
      </c>
      <c r="D1568" s="142">
        <v>21989.47</v>
      </c>
      <c r="E1568" s="197">
        <v>43318</v>
      </c>
      <c r="F1568" s="496" t="s">
        <v>3887</v>
      </c>
      <c r="G1568" s="373" t="s">
        <v>80</v>
      </c>
      <c r="H1568" s="783" t="s">
        <v>3888</v>
      </c>
    </row>
    <row r="1569" spans="1:8" ht="39" x14ac:dyDescent="0.25">
      <c r="A1569" s="75">
        <v>243</v>
      </c>
      <c r="B1569" s="222" t="s">
        <v>3621</v>
      </c>
      <c r="C1569" s="142">
        <v>16000</v>
      </c>
      <c r="D1569" s="142">
        <v>16000</v>
      </c>
      <c r="E1569" s="197">
        <v>43328</v>
      </c>
      <c r="F1569" s="496" t="s">
        <v>3889</v>
      </c>
      <c r="G1569" s="373" t="s">
        <v>80</v>
      </c>
      <c r="H1569" s="783" t="s">
        <v>3888</v>
      </c>
    </row>
    <row r="1570" spans="1:8" ht="26.25" x14ac:dyDescent="0.25">
      <c r="A1570" s="75">
        <v>244</v>
      </c>
      <c r="B1570" s="222" t="s">
        <v>3890</v>
      </c>
      <c r="C1570" s="142">
        <v>376000</v>
      </c>
      <c r="D1570" s="142">
        <v>373911.12</v>
      </c>
      <c r="E1570" s="197">
        <v>43343</v>
      </c>
      <c r="F1570" s="373" t="s">
        <v>3891</v>
      </c>
      <c r="G1570" s="373" t="s">
        <v>80</v>
      </c>
      <c r="H1570" s="783" t="s">
        <v>3888</v>
      </c>
    </row>
    <row r="1571" spans="1:8" ht="26.25" x14ac:dyDescent="0.25">
      <c r="A1571" s="75">
        <v>245</v>
      </c>
      <c r="B1571" s="494" t="s">
        <v>3635</v>
      </c>
      <c r="C1571" s="495">
        <v>59250</v>
      </c>
      <c r="D1571" s="495">
        <v>59250</v>
      </c>
      <c r="E1571" s="342"/>
      <c r="F1571" s="373"/>
      <c r="G1571" s="373" t="s">
        <v>80</v>
      </c>
      <c r="H1571" s="783" t="s">
        <v>3892</v>
      </c>
    </row>
    <row r="1572" spans="1:8" ht="39" x14ac:dyDescent="0.25">
      <c r="A1572" s="75">
        <v>246</v>
      </c>
      <c r="B1572" s="296" t="s">
        <v>3893</v>
      </c>
      <c r="C1572" s="307">
        <v>63000</v>
      </c>
      <c r="D1572" s="307">
        <v>63000</v>
      </c>
      <c r="E1572" s="378" t="s">
        <v>2949</v>
      </c>
      <c r="F1572" s="496" t="s">
        <v>3894</v>
      </c>
      <c r="G1572" s="373" t="s">
        <v>80</v>
      </c>
      <c r="H1572" s="783" t="s">
        <v>3895</v>
      </c>
    </row>
    <row r="1573" spans="1:8" ht="51.75" x14ac:dyDescent="0.25">
      <c r="A1573" s="75">
        <v>247</v>
      </c>
      <c r="B1573" s="296" t="s">
        <v>3896</v>
      </c>
      <c r="C1573" s="307">
        <v>22500</v>
      </c>
      <c r="D1573" s="307">
        <v>22500</v>
      </c>
      <c r="E1573" s="378" t="s">
        <v>2949</v>
      </c>
      <c r="F1573" s="496" t="s">
        <v>3897</v>
      </c>
      <c r="G1573" s="373" t="s">
        <v>80</v>
      </c>
      <c r="H1573" s="783" t="s">
        <v>3895</v>
      </c>
    </row>
    <row r="1574" spans="1:8" ht="51.75" x14ac:dyDescent="0.25">
      <c r="A1574" s="75">
        <v>248</v>
      </c>
      <c r="B1574" s="296" t="s">
        <v>3898</v>
      </c>
      <c r="C1574" s="307">
        <v>28600</v>
      </c>
      <c r="D1574" s="307">
        <v>28600</v>
      </c>
      <c r="E1574" s="378" t="s">
        <v>3899</v>
      </c>
      <c r="F1574" s="496" t="s">
        <v>3900</v>
      </c>
      <c r="G1574" s="373" t="s">
        <v>80</v>
      </c>
      <c r="H1574" s="783" t="s">
        <v>3895</v>
      </c>
    </row>
    <row r="1575" spans="1:8" ht="51.75" x14ac:dyDescent="0.25">
      <c r="A1575" s="75">
        <v>249</v>
      </c>
      <c r="B1575" s="296" t="s">
        <v>3903</v>
      </c>
      <c r="C1575" s="307">
        <v>14400</v>
      </c>
      <c r="D1575" s="307">
        <v>14400</v>
      </c>
      <c r="E1575" s="378" t="s">
        <v>3904</v>
      </c>
      <c r="F1575" s="496" t="s">
        <v>3905</v>
      </c>
      <c r="G1575" s="373" t="s">
        <v>80</v>
      </c>
      <c r="H1575" s="783" t="s">
        <v>3895</v>
      </c>
    </row>
    <row r="1576" spans="1:8" ht="51.75" x14ac:dyDescent="0.25">
      <c r="A1576" s="75">
        <v>250</v>
      </c>
      <c r="B1576" s="296" t="s">
        <v>3906</v>
      </c>
      <c r="C1576" s="307">
        <v>12000</v>
      </c>
      <c r="D1576" s="307">
        <v>12000</v>
      </c>
      <c r="E1576" s="378" t="s">
        <v>2949</v>
      </c>
      <c r="F1576" s="496" t="s">
        <v>3907</v>
      </c>
      <c r="G1576" s="373" t="s">
        <v>80</v>
      </c>
      <c r="H1576" s="783" t="s">
        <v>3895</v>
      </c>
    </row>
    <row r="1577" spans="1:8" ht="51.75" x14ac:dyDescent="0.25">
      <c r="A1577" s="75">
        <v>251</v>
      </c>
      <c r="B1577" s="296" t="s">
        <v>3908</v>
      </c>
      <c r="C1577" s="307">
        <v>27500</v>
      </c>
      <c r="D1577" s="307">
        <v>27500</v>
      </c>
      <c r="E1577" s="378" t="s">
        <v>2949</v>
      </c>
      <c r="F1577" s="496" t="s">
        <v>3909</v>
      </c>
      <c r="G1577" s="373" t="s">
        <v>80</v>
      </c>
      <c r="H1577" s="783" t="s">
        <v>3895</v>
      </c>
    </row>
    <row r="1578" spans="1:8" ht="26.25" x14ac:dyDescent="0.25">
      <c r="A1578" s="75">
        <v>252</v>
      </c>
      <c r="B1578" s="296" t="s">
        <v>3908</v>
      </c>
      <c r="C1578" s="307">
        <v>27500</v>
      </c>
      <c r="D1578" s="307">
        <v>27500</v>
      </c>
      <c r="E1578" s="378" t="s">
        <v>2949</v>
      </c>
      <c r="F1578" s="373" t="s">
        <v>80</v>
      </c>
      <c r="G1578" s="373" t="s">
        <v>80</v>
      </c>
      <c r="H1578" s="783" t="s">
        <v>3895</v>
      </c>
    </row>
    <row r="1579" spans="1:8" ht="51.75" x14ac:dyDescent="0.25">
      <c r="A1579" s="75">
        <v>253</v>
      </c>
      <c r="B1579" s="296" t="s">
        <v>3910</v>
      </c>
      <c r="C1579" s="307">
        <v>16300</v>
      </c>
      <c r="D1579" s="307">
        <v>16300</v>
      </c>
      <c r="E1579" s="378" t="s">
        <v>2949</v>
      </c>
      <c r="F1579" s="496" t="s">
        <v>3911</v>
      </c>
      <c r="G1579" s="373" t="s">
        <v>80</v>
      </c>
      <c r="H1579" s="783" t="s">
        <v>3895</v>
      </c>
    </row>
    <row r="1580" spans="1:8" ht="26.25" x14ac:dyDescent="0.25">
      <c r="A1580" s="75">
        <v>254</v>
      </c>
      <c r="B1580" s="296" t="s">
        <v>3910</v>
      </c>
      <c r="C1580" s="307">
        <v>16300</v>
      </c>
      <c r="D1580" s="307">
        <v>16300</v>
      </c>
      <c r="E1580" s="378" t="s">
        <v>2949</v>
      </c>
      <c r="F1580" s="373" t="s">
        <v>80</v>
      </c>
      <c r="G1580" s="373" t="s">
        <v>80</v>
      </c>
      <c r="H1580" s="783" t="s">
        <v>3895</v>
      </c>
    </row>
    <row r="1581" spans="1:8" ht="26.25" x14ac:dyDescent="0.25">
      <c r="A1581" s="75">
        <v>255</v>
      </c>
      <c r="B1581" s="296" t="s">
        <v>3910</v>
      </c>
      <c r="C1581" s="307">
        <v>16300</v>
      </c>
      <c r="D1581" s="307">
        <v>16300</v>
      </c>
      <c r="E1581" s="378" t="s">
        <v>2949</v>
      </c>
      <c r="F1581" s="373" t="s">
        <v>80</v>
      </c>
      <c r="G1581" s="373" t="s">
        <v>80</v>
      </c>
      <c r="H1581" s="783" t="s">
        <v>3895</v>
      </c>
    </row>
    <row r="1582" spans="1:8" ht="26.25" x14ac:dyDescent="0.25">
      <c r="A1582" s="75">
        <v>256</v>
      </c>
      <c r="B1582" s="296" t="s">
        <v>3910</v>
      </c>
      <c r="C1582" s="307">
        <v>16300</v>
      </c>
      <c r="D1582" s="307">
        <v>16300</v>
      </c>
      <c r="E1582" s="378" t="s">
        <v>2949</v>
      </c>
      <c r="F1582" s="373" t="s">
        <v>80</v>
      </c>
      <c r="G1582" s="373" t="s">
        <v>80</v>
      </c>
      <c r="H1582" s="783" t="s">
        <v>3895</v>
      </c>
    </row>
    <row r="1583" spans="1:8" ht="39" x14ac:dyDescent="0.25">
      <c r="A1583" s="75">
        <v>257</v>
      </c>
      <c r="B1583" s="296" t="s">
        <v>3912</v>
      </c>
      <c r="C1583" s="307">
        <v>61290</v>
      </c>
      <c r="D1583" s="307">
        <v>61290</v>
      </c>
      <c r="E1583" s="378" t="s">
        <v>3904</v>
      </c>
      <c r="F1583" s="496" t="s">
        <v>3913</v>
      </c>
      <c r="G1583" s="373" t="s">
        <v>80</v>
      </c>
      <c r="H1583" s="783" t="s">
        <v>3895</v>
      </c>
    </row>
    <row r="1584" spans="1:8" ht="39" x14ac:dyDescent="0.25">
      <c r="A1584" s="75">
        <v>258</v>
      </c>
      <c r="B1584" s="296" t="s">
        <v>3914</v>
      </c>
      <c r="C1584" s="307">
        <v>31200</v>
      </c>
      <c r="D1584" s="307">
        <v>31200</v>
      </c>
      <c r="E1584" s="378" t="s">
        <v>3904</v>
      </c>
      <c r="F1584" s="496" t="s">
        <v>3915</v>
      </c>
      <c r="G1584" s="373" t="s">
        <v>80</v>
      </c>
      <c r="H1584" s="783" t="s">
        <v>3895</v>
      </c>
    </row>
    <row r="1585" spans="1:8" x14ac:dyDescent="0.25">
      <c r="A1585" s="353"/>
      <c r="B1585" s="497" t="s">
        <v>3916</v>
      </c>
      <c r="C1585" s="498">
        <f>SUM(C1327:C1584)</f>
        <v>6543992.8999999985</v>
      </c>
      <c r="D1585" s="498">
        <f>SUM(D1327:D1584)</f>
        <v>5343385.4799999986</v>
      </c>
      <c r="E1585" s="353"/>
      <c r="F1585" s="353"/>
      <c r="G1585" s="353"/>
      <c r="H1585" s="353"/>
    </row>
    <row r="1586" spans="1:8" x14ac:dyDescent="0.25">
      <c r="A1586" s="856" t="s">
        <v>5715</v>
      </c>
      <c r="B1586" s="857"/>
      <c r="C1586" s="857"/>
      <c r="D1586" s="857"/>
      <c r="E1586" s="857"/>
      <c r="F1586" s="857"/>
      <c r="G1586" s="857"/>
      <c r="H1586" s="858"/>
    </row>
    <row r="1587" spans="1:8" ht="26.25" x14ac:dyDescent="0.25">
      <c r="A1587" s="16">
        <v>1</v>
      </c>
      <c r="B1587" s="196" t="s">
        <v>3917</v>
      </c>
      <c r="C1587" s="223">
        <v>14864.85</v>
      </c>
      <c r="D1587" s="223">
        <v>14864.85</v>
      </c>
      <c r="E1587" s="351">
        <v>37165</v>
      </c>
      <c r="F1587" s="16"/>
      <c r="G1587" s="11" t="s">
        <v>3918</v>
      </c>
      <c r="H1587" s="195" t="s">
        <v>3919</v>
      </c>
    </row>
    <row r="1588" spans="1:8" ht="26.25" x14ac:dyDescent="0.25">
      <c r="A1588" s="16">
        <v>2</v>
      </c>
      <c r="B1588" s="196" t="s">
        <v>3920</v>
      </c>
      <c r="C1588" s="223">
        <v>10909.17</v>
      </c>
      <c r="D1588" s="223">
        <v>10909.17</v>
      </c>
      <c r="E1588" s="351">
        <v>37834</v>
      </c>
      <c r="F1588" s="16"/>
      <c r="G1588" s="213" t="s">
        <v>80</v>
      </c>
      <c r="H1588" s="195" t="s">
        <v>3919</v>
      </c>
    </row>
    <row r="1589" spans="1:8" ht="26.25" x14ac:dyDescent="0.25">
      <c r="A1589" s="16">
        <v>3</v>
      </c>
      <c r="B1589" s="196" t="s">
        <v>3921</v>
      </c>
      <c r="C1589" s="223">
        <v>8280.4</v>
      </c>
      <c r="D1589" s="223">
        <v>8280.4</v>
      </c>
      <c r="E1589" s="351">
        <v>36161</v>
      </c>
      <c r="F1589" s="16"/>
      <c r="G1589" s="213" t="s">
        <v>80</v>
      </c>
      <c r="H1589" s="195" t="s">
        <v>3919</v>
      </c>
    </row>
    <row r="1590" spans="1:8" ht="26.25" x14ac:dyDescent="0.25">
      <c r="A1590" s="16">
        <v>4</v>
      </c>
      <c r="B1590" s="196" t="s">
        <v>3922</v>
      </c>
      <c r="C1590" s="223">
        <v>7205.88</v>
      </c>
      <c r="D1590" s="223">
        <v>7205.88</v>
      </c>
      <c r="E1590" s="351">
        <v>37135</v>
      </c>
      <c r="F1590" s="16"/>
      <c r="G1590" s="213" t="s">
        <v>80</v>
      </c>
      <c r="H1590" s="195" t="s">
        <v>3919</v>
      </c>
    </row>
    <row r="1591" spans="1:8" ht="26.25" x14ac:dyDescent="0.25">
      <c r="A1591" s="16">
        <v>5</v>
      </c>
      <c r="B1591" s="196" t="s">
        <v>3923</v>
      </c>
      <c r="C1591" s="223">
        <v>19152</v>
      </c>
      <c r="D1591" s="223">
        <v>19152</v>
      </c>
      <c r="E1591" s="351">
        <v>38078</v>
      </c>
      <c r="F1591" s="16"/>
      <c r="G1591" s="213" t="s">
        <v>80</v>
      </c>
      <c r="H1591" s="195" t="s">
        <v>3919</v>
      </c>
    </row>
    <row r="1592" spans="1:8" ht="27.75" customHeight="1" x14ac:dyDescent="0.25">
      <c r="A1592" s="16">
        <v>6</v>
      </c>
      <c r="B1592" s="196" t="s">
        <v>3929</v>
      </c>
      <c r="C1592" s="223">
        <v>131708.19</v>
      </c>
      <c r="D1592" s="223">
        <v>131708.19</v>
      </c>
      <c r="E1592" s="351">
        <v>39122</v>
      </c>
      <c r="F1592" s="16"/>
      <c r="G1592" s="213" t="s">
        <v>80</v>
      </c>
      <c r="H1592" s="195" t="s">
        <v>3919</v>
      </c>
    </row>
    <row r="1593" spans="1:8" ht="26.25" x14ac:dyDescent="0.25">
      <c r="A1593" s="16">
        <v>7</v>
      </c>
      <c r="B1593" s="196" t="s">
        <v>3933</v>
      </c>
      <c r="C1593" s="223">
        <v>19700</v>
      </c>
      <c r="D1593" s="223">
        <v>19700</v>
      </c>
      <c r="E1593" s="351">
        <v>39780</v>
      </c>
      <c r="F1593" s="16"/>
      <c r="G1593" s="213" t="s">
        <v>80</v>
      </c>
      <c r="H1593" s="195" t="s">
        <v>3919</v>
      </c>
    </row>
    <row r="1594" spans="1:8" ht="26.25" x14ac:dyDescent="0.25">
      <c r="A1594" s="16">
        <v>8</v>
      </c>
      <c r="B1594" s="196" t="s">
        <v>3934</v>
      </c>
      <c r="C1594" s="223">
        <v>13400</v>
      </c>
      <c r="D1594" s="223">
        <v>13400</v>
      </c>
      <c r="E1594" s="351">
        <v>39783</v>
      </c>
      <c r="F1594" s="16"/>
      <c r="G1594" s="213" t="s">
        <v>80</v>
      </c>
      <c r="H1594" s="195" t="s">
        <v>3919</v>
      </c>
    </row>
    <row r="1595" spans="1:8" ht="26.25" x14ac:dyDescent="0.25">
      <c r="A1595" s="16">
        <v>9</v>
      </c>
      <c r="B1595" s="196" t="s">
        <v>2754</v>
      </c>
      <c r="C1595" s="223">
        <v>10500</v>
      </c>
      <c r="D1595" s="223">
        <v>10500</v>
      </c>
      <c r="E1595" s="351">
        <v>39783</v>
      </c>
      <c r="F1595" s="16"/>
      <c r="G1595" s="213" t="s">
        <v>80</v>
      </c>
      <c r="H1595" s="195" t="s">
        <v>3919</v>
      </c>
    </row>
    <row r="1596" spans="1:8" ht="26.25" x14ac:dyDescent="0.25">
      <c r="A1596" s="16">
        <v>10</v>
      </c>
      <c r="B1596" s="196" t="s">
        <v>3935</v>
      </c>
      <c r="C1596" s="223">
        <v>5863.98</v>
      </c>
      <c r="D1596" s="223">
        <v>5863.98</v>
      </c>
      <c r="E1596" s="351">
        <v>39082</v>
      </c>
      <c r="F1596" s="16"/>
      <c r="G1596" s="213" t="s">
        <v>80</v>
      </c>
      <c r="H1596" s="195" t="s">
        <v>3919</v>
      </c>
    </row>
    <row r="1597" spans="1:8" ht="26.25" x14ac:dyDescent="0.25">
      <c r="A1597" s="16">
        <v>11</v>
      </c>
      <c r="B1597" s="196" t="s">
        <v>3936</v>
      </c>
      <c r="C1597" s="223">
        <v>8457.92</v>
      </c>
      <c r="D1597" s="223">
        <v>8457.92</v>
      </c>
      <c r="E1597" s="351">
        <v>39082</v>
      </c>
      <c r="F1597" s="16"/>
      <c r="G1597" s="213" t="s">
        <v>80</v>
      </c>
      <c r="H1597" s="195" t="s">
        <v>3919</v>
      </c>
    </row>
    <row r="1598" spans="1:8" ht="26.25" x14ac:dyDescent="0.25">
      <c r="A1598" s="16">
        <v>12</v>
      </c>
      <c r="B1598" s="196" t="s">
        <v>3937</v>
      </c>
      <c r="C1598" s="223">
        <v>5036.38</v>
      </c>
      <c r="D1598" s="223">
        <v>5036.38</v>
      </c>
      <c r="E1598" s="351">
        <v>39082</v>
      </c>
      <c r="F1598" s="16"/>
      <c r="G1598" s="213" t="s">
        <v>80</v>
      </c>
      <c r="H1598" s="195" t="s">
        <v>3919</v>
      </c>
    </row>
    <row r="1599" spans="1:8" ht="51" x14ac:dyDescent="0.25">
      <c r="A1599" s="16">
        <v>13</v>
      </c>
      <c r="B1599" s="196" t="s">
        <v>3938</v>
      </c>
      <c r="C1599" s="223">
        <v>8092.31</v>
      </c>
      <c r="D1599" s="223">
        <v>8092.31</v>
      </c>
      <c r="E1599" s="351">
        <v>39082</v>
      </c>
      <c r="F1599" s="16"/>
      <c r="G1599" s="213" t="s">
        <v>80</v>
      </c>
      <c r="H1599" s="195" t="s">
        <v>3919</v>
      </c>
    </row>
    <row r="1600" spans="1:8" ht="38.25" x14ac:dyDescent="0.25">
      <c r="A1600" s="16">
        <v>14</v>
      </c>
      <c r="B1600" s="196" t="s">
        <v>3939</v>
      </c>
      <c r="C1600" s="223">
        <v>14069.88</v>
      </c>
      <c r="D1600" s="223">
        <v>14069.88</v>
      </c>
      <c r="E1600" s="351">
        <v>39082</v>
      </c>
      <c r="F1600" s="16"/>
      <c r="G1600" s="213" t="s">
        <v>80</v>
      </c>
      <c r="H1600" s="195" t="s">
        <v>3919</v>
      </c>
    </row>
    <row r="1601" spans="1:8" ht="38.25" x14ac:dyDescent="0.25">
      <c r="A1601" s="16">
        <v>15</v>
      </c>
      <c r="B1601" s="196" t="s">
        <v>3940</v>
      </c>
      <c r="C1601" s="223">
        <v>5794.25</v>
      </c>
      <c r="D1601" s="223">
        <v>5794.25</v>
      </c>
      <c r="E1601" s="351">
        <v>39082</v>
      </c>
      <c r="F1601" s="16"/>
      <c r="G1601" s="213" t="s">
        <v>80</v>
      </c>
      <c r="H1601" s="195" t="s">
        <v>3919</v>
      </c>
    </row>
    <row r="1602" spans="1:8" ht="26.25" x14ac:dyDescent="0.25">
      <c r="A1602" s="16">
        <v>16</v>
      </c>
      <c r="B1602" s="196" t="s">
        <v>3941</v>
      </c>
      <c r="C1602" s="223">
        <v>5500</v>
      </c>
      <c r="D1602" s="223">
        <v>5500</v>
      </c>
      <c r="E1602" s="351">
        <v>39334</v>
      </c>
      <c r="F1602" s="16"/>
      <c r="G1602" s="213" t="s">
        <v>80</v>
      </c>
      <c r="H1602" s="195" t="s">
        <v>3919</v>
      </c>
    </row>
    <row r="1603" spans="1:8" ht="51" x14ac:dyDescent="0.25">
      <c r="A1603" s="16">
        <v>17</v>
      </c>
      <c r="B1603" s="196" t="s">
        <v>3942</v>
      </c>
      <c r="C1603" s="223">
        <v>64274</v>
      </c>
      <c r="D1603" s="223">
        <v>64274</v>
      </c>
      <c r="E1603" s="351">
        <v>39357</v>
      </c>
      <c r="F1603" s="16"/>
      <c r="G1603" s="213" t="s">
        <v>80</v>
      </c>
      <c r="H1603" s="195" t="s">
        <v>3919</v>
      </c>
    </row>
    <row r="1604" spans="1:8" ht="26.25" x14ac:dyDescent="0.25">
      <c r="A1604" s="16">
        <v>18</v>
      </c>
      <c r="B1604" s="196" t="s">
        <v>3943</v>
      </c>
      <c r="C1604" s="223">
        <v>26000</v>
      </c>
      <c r="D1604" s="223">
        <v>26000</v>
      </c>
      <c r="E1604" s="351">
        <v>39356</v>
      </c>
      <c r="F1604" s="16"/>
      <c r="G1604" s="213" t="s">
        <v>80</v>
      </c>
      <c r="H1604" s="195" t="s">
        <v>3919</v>
      </c>
    </row>
    <row r="1605" spans="1:8" ht="51" x14ac:dyDescent="0.25">
      <c r="A1605" s="16">
        <v>19</v>
      </c>
      <c r="B1605" s="196" t="s">
        <v>3945</v>
      </c>
      <c r="C1605" s="223">
        <v>73456</v>
      </c>
      <c r="D1605" s="223">
        <v>73456</v>
      </c>
      <c r="E1605" s="351">
        <v>39357</v>
      </c>
      <c r="F1605" s="16"/>
      <c r="G1605" s="213" t="s">
        <v>80</v>
      </c>
      <c r="H1605" s="195" t="s">
        <v>3919</v>
      </c>
    </row>
    <row r="1606" spans="1:8" ht="26.25" x14ac:dyDescent="0.25">
      <c r="A1606" s="16">
        <v>20</v>
      </c>
      <c r="B1606" s="196" t="s">
        <v>3946</v>
      </c>
      <c r="C1606" s="223">
        <v>19397</v>
      </c>
      <c r="D1606" s="223">
        <v>19397</v>
      </c>
      <c r="E1606" s="351">
        <v>39357</v>
      </c>
      <c r="F1606" s="16"/>
      <c r="G1606" s="213" t="s">
        <v>80</v>
      </c>
      <c r="H1606" s="195" t="s">
        <v>3919</v>
      </c>
    </row>
    <row r="1607" spans="1:8" ht="38.25" x14ac:dyDescent="0.25">
      <c r="A1607" s="16">
        <v>21</v>
      </c>
      <c r="B1607" s="196" t="s">
        <v>3947</v>
      </c>
      <c r="C1607" s="223">
        <v>9537</v>
      </c>
      <c r="D1607" s="223">
        <v>9537</v>
      </c>
      <c r="E1607" s="351">
        <v>39357</v>
      </c>
      <c r="F1607" s="16"/>
      <c r="G1607" s="213" t="s">
        <v>80</v>
      </c>
      <c r="H1607" s="195" t="s">
        <v>3919</v>
      </c>
    </row>
    <row r="1608" spans="1:8" ht="38.25" x14ac:dyDescent="0.25">
      <c r="A1608" s="16">
        <v>22</v>
      </c>
      <c r="B1608" s="196" t="s">
        <v>3948</v>
      </c>
      <c r="C1608" s="223">
        <v>12923</v>
      </c>
      <c r="D1608" s="223">
        <v>12923</v>
      </c>
      <c r="E1608" s="351">
        <v>39357</v>
      </c>
      <c r="F1608" s="16"/>
      <c r="G1608" s="213" t="s">
        <v>80</v>
      </c>
      <c r="H1608" s="195" t="s">
        <v>3919</v>
      </c>
    </row>
    <row r="1609" spans="1:8" ht="26.25" x14ac:dyDescent="0.25">
      <c r="A1609" s="16">
        <v>23</v>
      </c>
      <c r="B1609" s="196" t="s">
        <v>3949</v>
      </c>
      <c r="C1609" s="223">
        <v>5666</v>
      </c>
      <c r="D1609" s="223">
        <v>5666</v>
      </c>
      <c r="E1609" s="351">
        <v>39357</v>
      </c>
      <c r="F1609" s="16"/>
      <c r="G1609" s="213" t="s">
        <v>80</v>
      </c>
      <c r="H1609" s="195" t="s">
        <v>3919</v>
      </c>
    </row>
    <row r="1610" spans="1:8" ht="26.25" x14ac:dyDescent="0.25">
      <c r="A1610" s="16">
        <v>24</v>
      </c>
      <c r="B1610" s="196" t="s">
        <v>3950</v>
      </c>
      <c r="C1610" s="223">
        <v>19650</v>
      </c>
      <c r="D1610" s="223">
        <v>19650</v>
      </c>
      <c r="E1610" s="351">
        <v>39357</v>
      </c>
      <c r="F1610" s="16"/>
      <c r="G1610" s="213" t="s">
        <v>80</v>
      </c>
      <c r="H1610" s="195" t="s">
        <v>3919</v>
      </c>
    </row>
    <row r="1611" spans="1:8" ht="26.25" x14ac:dyDescent="0.25">
      <c r="A1611" s="16">
        <v>25</v>
      </c>
      <c r="B1611" s="196" t="s">
        <v>3951</v>
      </c>
      <c r="C1611" s="223">
        <v>15624</v>
      </c>
      <c r="D1611" s="223">
        <v>15624</v>
      </c>
      <c r="E1611" s="351">
        <v>39357</v>
      </c>
      <c r="F1611" s="16"/>
      <c r="G1611" s="213" t="s">
        <v>80</v>
      </c>
      <c r="H1611" s="195" t="s">
        <v>3919</v>
      </c>
    </row>
    <row r="1612" spans="1:8" ht="26.25" x14ac:dyDescent="0.25">
      <c r="A1612" s="16">
        <v>26</v>
      </c>
      <c r="B1612" s="196" t="s">
        <v>3952</v>
      </c>
      <c r="C1612" s="223">
        <v>17175</v>
      </c>
      <c r="D1612" s="223">
        <v>17175</v>
      </c>
      <c r="E1612" s="351">
        <v>39357</v>
      </c>
      <c r="F1612" s="16"/>
      <c r="G1612" s="213" t="s">
        <v>80</v>
      </c>
      <c r="H1612" s="195" t="s">
        <v>3919</v>
      </c>
    </row>
    <row r="1613" spans="1:8" ht="38.25" x14ac:dyDescent="0.25">
      <c r="A1613" s="16">
        <v>27</v>
      </c>
      <c r="B1613" s="196" t="s">
        <v>3953</v>
      </c>
      <c r="C1613" s="223">
        <v>21730</v>
      </c>
      <c r="D1613" s="223">
        <v>21730</v>
      </c>
      <c r="E1613" s="351">
        <v>39357</v>
      </c>
      <c r="F1613" s="16"/>
      <c r="G1613" s="213" t="s">
        <v>80</v>
      </c>
      <c r="H1613" s="195" t="s">
        <v>3919</v>
      </c>
    </row>
    <row r="1614" spans="1:8" ht="38.25" x14ac:dyDescent="0.25">
      <c r="A1614" s="16">
        <v>28</v>
      </c>
      <c r="B1614" s="196" t="s">
        <v>3954</v>
      </c>
      <c r="C1614" s="223">
        <v>8170</v>
      </c>
      <c r="D1614" s="223">
        <v>8170</v>
      </c>
      <c r="E1614" s="351">
        <v>39357</v>
      </c>
      <c r="F1614" s="16"/>
      <c r="G1614" s="213" t="s">
        <v>80</v>
      </c>
      <c r="H1614" s="195" t="s">
        <v>3919</v>
      </c>
    </row>
    <row r="1615" spans="1:8" ht="26.25" x14ac:dyDescent="0.25">
      <c r="A1615" s="16">
        <v>29</v>
      </c>
      <c r="B1615" s="196" t="s">
        <v>3955</v>
      </c>
      <c r="C1615" s="223">
        <v>5741</v>
      </c>
      <c r="D1615" s="223">
        <v>5741</v>
      </c>
      <c r="E1615" s="351">
        <v>39357</v>
      </c>
      <c r="F1615" s="16"/>
      <c r="G1615" s="213" t="s">
        <v>80</v>
      </c>
      <c r="H1615" s="195" t="s">
        <v>3919</v>
      </c>
    </row>
    <row r="1616" spans="1:8" ht="38.25" x14ac:dyDescent="0.25">
      <c r="A1616" s="16">
        <v>30</v>
      </c>
      <c r="B1616" s="196" t="s">
        <v>3956</v>
      </c>
      <c r="C1616" s="223">
        <v>5514</v>
      </c>
      <c r="D1616" s="223">
        <v>5514</v>
      </c>
      <c r="E1616" s="351">
        <v>39357</v>
      </c>
      <c r="F1616" s="16"/>
      <c r="G1616" s="213" t="s">
        <v>80</v>
      </c>
      <c r="H1616" s="195" t="s">
        <v>3919</v>
      </c>
    </row>
    <row r="1617" spans="1:8" ht="26.25" x14ac:dyDescent="0.25">
      <c r="A1617" s="16">
        <v>31</v>
      </c>
      <c r="B1617" s="196" t="s">
        <v>3957</v>
      </c>
      <c r="C1617" s="223">
        <v>8050</v>
      </c>
      <c r="D1617" s="223">
        <v>8050</v>
      </c>
      <c r="E1617" s="351">
        <v>39357</v>
      </c>
      <c r="F1617" s="16"/>
      <c r="G1617" s="213" t="s">
        <v>80</v>
      </c>
      <c r="H1617" s="195" t="s">
        <v>3919</v>
      </c>
    </row>
    <row r="1618" spans="1:8" ht="26.25" x14ac:dyDescent="0.25">
      <c r="A1618" s="16">
        <v>32</v>
      </c>
      <c r="B1618" s="196" t="s">
        <v>3958</v>
      </c>
      <c r="C1618" s="223">
        <v>8019</v>
      </c>
      <c r="D1618" s="223">
        <v>8019</v>
      </c>
      <c r="E1618" s="351">
        <v>39357</v>
      </c>
      <c r="F1618" s="16"/>
      <c r="G1618" s="213" t="s">
        <v>80</v>
      </c>
      <c r="H1618" s="195" t="s">
        <v>3919</v>
      </c>
    </row>
    <row r="1619" spans="1:8" ht="26.25" x14ac:dyDescent="0.25">
      <c r="A1619" s="16">
        <v>33</v>
      </c>
      <c r="B1619" s="196" t="s">
        <v>3959</v>
      </c>
      <c r="C1619" s="223">
        <v>6280</v>
      </c>
      <c r="D1619" s="223">
        <v>6280</v>
      </c>
      <c r="E1619" s="351">
        <v>39357</v>
      </c>
      <c r="F1619" s="16"/>
      <c r="G1619" s="213" t="s">
        <v>80</v>
      </c>
      <c r="H1619" s="195" t="s">
        <v>3919</v>
      </c>
    </row>
    <row r="1620" spans="1:8" ht="26.25" x14ac:dyDescent="0.25">
      <c r="A1620" s="16">
        <v>34</v>
      </c>
      <c r="B1620" s="196" t="s">
        <v>3960</v>
      </c>
      <c r="C1620" s="223">
        <v>12780</v>
      </c>
      <c r="D1620" s="223">
        <v>12780</v>
      </c>
      <c r="E1620" s="351">
        <v>39357</v>
      </c>
      <c r="F1620" s="16"/>
      <c r="G1620" s="213" t="s">
        <v>80</v>
      </c>
      <c r="H1620" s="195" t="s">
        <v>3919</v>
      </c>
    </row>
    <row r="1621" spans="1:8" ht="51" x14ac:dyDescent="0.25">
      <c r="A1621" s="16">
        <v>35</v>
      </c>
      <c r="B1621" s="196" t="s">
        <v>3961</v>
      </c>
      <c r="C1621" s="223">
        <v>14990</v>
      </c>
      <c r="D1621" s="223">
        <v>14990</v>
      </c>
      <c r="E1621" s="351">
        <v>39357</v>
      </c>
      <c r="F1621" s="16"/>
      <c r="G1621" s="213" t="s">
        <v>80</v>
      </c>
      <c r="H1621" s="195" t="s">
        <v>3919</v>
      </c>
    </row>
    <row r="1622" spans="1:8" ht="26.25" x14ac:dyDescent="0.25">
      <c r="A1622" s="16">
        <v>36</v>
      </c>
      <c r="B1622" s="196" t="s">
        <v>3962</v>
      </c>
      <c r="C1622" s="223">
        <v>5278</v>
      </c>
      <c r="D1622" s="223">
        <v>5278</v>
      </c>
      <c r="E1622" s="351">
        <v>39357</v>
      </c>
      <c r="F1622" s="16"/>
      <c r="G1622" s="213" t="s">
        <v>80</v>
      </c>
      <c r="H1622" s="195" t="s">
        <v>3919</v>
      </c>
    </row>
    <row r="1623" spans="1:8" ht="26.25" x14ac:dyDescent="0.25">
      <c r="A1623" s="16">
        <v>37</v>
      </c>
      <c r="B1623" s="196" t="s">
        <v>3963</v>
      </c>
      <c r="C1623" s="223">
        <v>18442.93</v>
      </c>
      <c r="D1623" s="223">
        <v>18442.93</v>
      </c>
      <c r="E1623" s="351">
        <v>39780</v>
      </c>
      <c r="F1623" s="16"/>
      <c r="G1623" s="213" t="s">
        <v>80</v>
      </c>
      <c r="H1623" s="195" t="s">
        <v>3919</v>
      </c>
    </row>
    <row r="1624" spans="1:8" ht="26.25" x14ac:dyDescent="0.25">
      <c r="A1624" s="16">
        <v>38</v>
      </c>
      <c r="B1624" s="196" t="s">
        <v>3964</v>
      </c>
      <c r="C1624" s="223">
        <v>10411.799999999999</v>
      </c>
      <c r="D1624" s="223">
        <v>10411.799999999999</v>
      </c>
      <c r="E1624" s="351">
        <v>39780</v>
      </c>
      <c r="F1624" s="16"/>
      <c r="G1624" s="213" t="s">
        <v>80</v>
      </c>
      <c r="H1624" s="195" t="s">
        <v>3919</v>
      </c>
    </row>
    <row r="1625" spans="1:8" ht="26.25" x14ac:dyDescent="0.25">
      <c r="A1625" s="16">
        <v>39</v>
      </c>
      <c r="B1625" s="196" t="s">
        <v>3966</v>
      </c>
      <c r="C1625" s="223">
        <v>10971.8</v>
      </c>
      <c r="D1625" s="223">
        <v>10971.8</v>
      </c>
      <c r="E1625" s="351">
        <v>39780</v>
      </c>
      <c r="F1625" s="16"/>
      <c r="G1625" s="213" t="s">
        <v>80</v>
      </c>
      <c r="H1625" s="195" t="s">
        <v>3919</v>
      </c>
    </row>
    <row r="1626" spans="1:8" ht="26.25" x14ac:dyDescent="0.25">
      <c r="A1626" s="16">
        <v>40</v>
      </c>
      <c r="B1626" s="196" t="s">
        <v>3967</v>
      </c>
      <c r="C1626" s="223">
        <v>6720</v>
      </c>
      <c r="D1626" s="223">
        <v>6720</v>
      </c>
      <c r="E1626" s="351">
        <v>39780</v>
      </c>
      <c r="F1626" s="16"/>
      <c r="G1626" s="213" t="s">
        <v>80</v>
      </c>
      <c r="H1626" s="195" t="s">
        <v>3919</v>
      </c>
    </row>
    <row r="1627" spans="1:8" ht="51" x14ac:dyDescent="0.25">
      <c r="A1627" s="16">
        <v>41</v>
      </c>
      <c r="B1627" s="196" t="s">
        <v>3968</v>
      </c>
      <c r="C1627" s="223">
        <v>10270.049999999999</v>
      </c>
      <c r="D1627" s="223">
        <v>10270.049999999999</v>
      </c>
      <c r="E1627" s="351">
        <v>39780</v>
      </c>
      <c r="F1627" s="16"/>
      <c r="G1627" s="213" t="s">
        <v>80</v>
      </c>
      <c r="H1627" s="195" t="s">
        <v>3919</v>
      </c>
    </row>
    <row r="1628" spans="1:8" ht="26.25" x14ac:dyDescent="0.25">
      <c r="A1628" s="16">
        <v>42</v>
      </c>
      <c r="B1628" s="196" t="s">
        <v>3969</v>
      </c>
      <c r="C1628" s="223">
        <v>11622.24</v>
      </c>
      <c r="D1628" s="223">
        <v>11622.24</v>
      </c>
      <c r="E1628" s="351">
        <v>39780</v>
      </c>
      <c r="F1628" s="16"/>
      <c r="G1628" s="213" t="s">
        <v>80</v>
      </c>
      <c r="H1628" s="195" t="s">
        <v>3919</v>
      </c>
    </row>
    <row r="1629" spans="1:8" ht="26.25" x14ac:dyDescent="0.25">
      <c r="A1629" s="16">
        <v>43</v>
      </c>
      <c r="B1629" s="196" t="s">
        <v>3970</v>
      </c>
      <c r="C1629" s="223">
        <v>9100</v>
      </c>
      <c r="D1629" s="223">
        <v>9100</v>
      </c>
      <c r="E1629" s="351">
        <v>39780</v>
      </c>
      <c r="F1629" s="16"/>
      <c r="G1629" s="213" t="s">
        <v>80</v>
      </c>
      <c r="H1629" s="195" t="s">
        <v>3919</v>
      </c>
    </row>
    <row r="1630" spans="1:8" ht="38.25" x14ac:dyDescent="0.25">
      <c r="A1630" s="16">
        <v>44</v>
      </c>
      <c r="B1630" s="196" t="s">
        <v>3971</v>
      </c>
      <c r="C1630" s="223">
        <v>10933.44</v>
      </c>
      <c r="D1630" s="223">
        <v>10933.44</v>
      </c>
      <c r="E1630" s="351">
        <v>39780</v>
      </c>
      <c r="F1630" s="16"/>
      <c r="G1630" s="213" t="s">
        <v>80</v>
      </c>
      <c r="H1630" s="195" t="s">
        <v>3919</v>
      </c>
    </row>
    <row r="1631" spans="1:8" ht="51" x14ac:dyDescent="0.25">
      <c r="A1631" s="16">
        <v>45</v>
      </c>
      <c r="B1631" s="196" t="s">
        <v>3972</v>
      </c>
      <c r="C1631" s="223">
        <v>6379.8</v>
      </c>
      <c r="D1631" s="223">
        <v>6379.8</v>
      </c>
      <c r="E1631" s="351">
        <v>39780</v>
      </c>
      <c r="F1631" s="16"/>
      <c r="G1631" s="213" t="s">
        <v>80</v>
      </c>
      <c r="H1631" s="195" t="s">
        <v>3919</v>
      </c>
    </row>
    <row r="1632" spans="1:8" ht="38.25" x14ac:dyDescent="0.25">
      <c r="A1632" s="16">
        <v>46</v>
      </c>
      <c r="B1632" s="196" t="s">
        <v>3973</v>
      </c>
      <c r="C1632" s="223">
        <v>6729.45</v>
      </c>
      <c r="D1632" s="223">
        <v>6729.45</v>
      </c>
      <c r="E1632" s="351">
        <v>39780</v>
      </c>
      <c r="F1632" s="16"/>
      <c r="G1632" s="213" t="s">
        <v>80</v>
      </c>
      <c r="H1632" s="195" t="s">
        <v>3919</v>
      </c>
    </row>
    <row r="1633" spans="1:8" ht="26.25" x14ac:dyDescent="0.25">
      <c r="A1633" s="16">
        <v>47</v>
      </c>
      <c r="B1633" s="196" t="s">
        <v>3974</v>
      </c>
      <c r="C1633" s="223">
        <v>8352.4</v>
      </c>
      <c r="D1633" s="223">
        <v>8352.4</v>
      </c>
      <c r="E1633" s="351">
        <v>39780</v>
      </c>
      <c r="F1633" s="16"/>
      <c r="G1633" s="213" t="s">
        <v>80</v>
      </c>
      <c r="H1633" s="195" t="s">
        <v>3919</v>
      </c>
    </row>
    <row r="1634" spans="1:8" ht="26.25" x14ac:dyDescent="0.25">
      <c r="A1634" s="16">
        <v>48</v>
      </c>
      <c r="B1634" s="196" t="s">
        <v>3975</v>
      </c>
      <c r="C1634" s="223">
        <v>12721.1</v>
      </c>
      <c r="D1634" s="223">
        <v>12721.1</v>
      </c>
      <c r="E1634" s="351">
        <v>39780</v>
      </c>
      <c r="F1634" s="16"/>
      <c r="G1634" s="213" t="s">
        <v>80</v>
      </c>
      <c r="H1634" s="195" t="s">
        <v>3919</v>
      </c>
    </row>
    <row r="1635" spans="1:8" ht="26.25" x14ac:dyDescent="0.25">
      <c r="A1635" s="16">
        <v>49</v>
      </c>
      <c r="B1635" s="196" t="s">
        <v>3976</v>
      </c>
      <c r="C1635" s="223">
        <v>14503.34</v>
      </c>
      <c r="D1635" s="223">
        <v>14503.34</v>
      </c>
      <c r="E1635" s="351">
        <v>39780</v>
      </c>
      <c r="F1635" s="16"/>
      <c r="G1635" s="213" t="s">
        <v>80</v>
      </c>
      <c r="H1635" s="195" t="s">
        <v>3919</v>
      </c>
    </row>
    <row r="1636" spans="1:8" ht="26.25" x14ac:dyDescent="0.25">
      <c r="A1636" s="16">
        <v>50</v>
      </c>
      <c r="B1636" s="196" t="s">
        <v>3977</v>
      </c>
      <c r="C1636" s="223">
        <v>15373.05</v>
      </c>
      <c r="D1636" s="223">
        <v>15373.05</v>
      </c>
      <c r="E1636" s="351">
        <v>39780</v>
      </c>
      <c r="F1636" s="16"/>
      <c r="G1636" s="213" t="s">
        <v>80</v>
      </c>
      <c r="H1636" s="195" t="s">
        <v>3919</v>
      </c>
    </row>
    <row r="1637" spans="1:8" ht="26.25" x14ac:dyDescent="0.25">
      <c r="A1637" s="16">
        <v>51</v>
      </c>
      <c r="B1637" s="196" t="s">
        <v>3978</v>
      </c>
      <c r="C1637" s="223">
        <v>8230.5</v>
      </c>
      <c r="D1637" s="223">
        <v>8230.5</v>
      </c>
      <c r="E1637" s="351">
        <v>39780</v>
      </c>
      <c r="F1637" s="16"/>
      <c r="G1637" s="213" t="s">
        <v>80</v>
      </c>
      <c r="H1637" s="195" t="s">
        <v>3919</v>
      </c>
    </row>
    <row r="1638" spans="1:8" ht="26.25" x14ac:dyDescent="0.25">
      <c r="A1638" s="16">
        <v>52</v>
      </c>
      <c r="B1638" s="196" t="s">
        <v>3979</v>
      </c>
      <c r="C1638" s="223">
        <v>7263.76</v>
      </c>
      <c r="D1638" s="223">
        <v>7263.76</v>
      </c>
      <c r="E1638" s="351">
        <v>39780</v>
      </c>
      <c r="F1638" s="16"/>
      <c r="G1638" s="213" t="s">
        <v>80</v>
      </c>
      <c r="H1638" s="195" t="s">
        <v>3919</v>
      </c>
    </row>
    <row r="1639" spans="1:8" ht="38.25" x14ac:dyDescent="0.25">
      <c r="A1639" s="16">
        <v>53</v>
      </c>
      <c r="B1639" s="196" t="s">
        <v>3980</v>
      </c>
      <c r="C1639" s="223">
        <v>5689.2</v>
      </c>
      <c r="D1639" s="223">
        <v>5689.2</v>
      </c>
      <c r="E1639" s="351">
        <v>39780</v>
      </c>
      <c r="F1639" s="16"/>
      <c r="G1639" s="213" t="s">
        <v>80</v>
      </c>
      <c r="H1639" s="195" t="s">
        <v>3919</v>
      </c>
    </row>
    <row r="1640" spans="1:8" ht="26.25" x14ac:dyDescent="0.25">
      <c r="A1640" s="16">
        <v>54</v>
      </c>
      <c r="B1640" s="196" t="s">
        <v>3981</v>
      </c>
      <c r="C1640" s="223">
        <v>6497.67</v>
      </c>
      <c r="D1640" s="223">
        <v>6497.67</v>
      </c>
      <c r="E1640" s="351">
        <v>39780</v>
      </c>
      <c r="F1640" s="16"/>
      <c r="G1640" s="213" t="s">
        <v>80</v>
      </c>
      <c r="H1640" s="195" t="s">
        <v>3919</v>
      </c>
    </row>
    <row r="1641" spans="1:8" ht="26.25" x14ac:dyDescent="0.25">
      <c r="A1641" s="16">
        <v>55</v>
      </c>
      <c r="B1641" s="196" t="s">
        <v>3982</v>
      </c>
      <c r="C1641" s="223">
        <v>8150.64</v>
      </c>
      <c r="D1641" s="223">
        <v>8150.64</v>
      </c>
      <c r="E1641" s="351">
        <v>39780</v>
      </c>
      <c r="F1641" s="16"/>
      <c r="G1641" s="213" t="s">
        <v>80</v>
      </c>
      <c r="H1641" s="195" t="s">
        <v>3919</v>
      </c>
    </row>
    <row r="1642" spans="1:8" ht="26.25" x14ac:dyDescent="0.25">
      <c r="A1642" s="16">
        <v>56</v>
      </c>
      <c r="B1642" s="196" t="s">
        <v>3983</v>
      </c>
      <c r="C1642" s="223">
        <v>6470.96</v>
      </c>
      <c r="D1642" s="223">
        <v>6470.96</v>
      </c>
      <c r="E1642" s="351">
        <v>39780</v>
      </c>
      <c r="F1642" s="16"/>
      <c r="G1642" s="213" t="s">
        <v>80</v>
      </c>
      <c r="H1642" s="195" t="s">
        <v>3919</v>
      </c>
    </row>
    <row r="1643" spans="1:8" ht="26.25" x14ac:dyDescent="0.25">
      <c r="A1643" s="16">
        <v>57</v>
      </c>
      <c r="B1643" s="196" t="s">
        <v>3984</v>
      </c>
      <c r="C1643" s="223">
        <v>5207.8</v>
      </c>
      <c r="D1643" s="223">
        <v>5207.8</v>
      </c>
      <c r="E1643" s="351">
        <v>39780</v>
      </c>
      <c r="F1643" s="16"/>
      <c r="G1643" s="213" t="s">
        <v>80</v>
      </c>
      <c r="H1643" s="195" t="s">
        <v>3919</v>
      </c>
    </row>
    <row r="1644" spans="1:8" ht="26.25" x14ac:dyDescent="0.25">
      <c r="A1644" s="16">
        <v>58</v>
      </c>
      <c r="B1644" s="196" t="s">
        <v>3985</v>
      </c>
      <c r="C1644" s="223">
        <v>6512</v>
      </c>
      <c r="D1644" s="223">
        <v>6512</v>
      </c>
      <c r="E1644" s="351">
        <v>39334</v>
      </c>
      <c r="F1644" s="16"/>
      <c r="G1644" s="213" t="s">
        <v>80</v>
      </c>
      <c r="H1644" s="195" t="s">
        <v>3919</v>
      </c>
    </row>
    <row r="1645" spans="1:8" ht="38.25" x14ac:dyDescent="0.25">
      <c r="A1645" s="16">
        <v>59</v>
      </c>
      <c r="B1645" s="196" t="s">
        <v>3986</v>
      </c>
      <c r="C1645" s="223">
        <v>43000</v>
      </c>
      <c r="D1645" s="223">
        <v>27786.25</v>
      </c>
      <c r="E1645" s="351">
        <v>39995</v>
      </c>
      <c r="F1645" s="16"/>
      <c r="G1645" s="213" t="s">
        <v>80</v>
      </c>
      <c r="H1645" s="195" t="s">
        <v>3919</v>
      </c>
    </row>
    <row r="1646" spans="1:8" ht="38.25" x14ac:dyDescent="0.25">
      <c r="A1646" s="16">
        <v>60</v>
      </c>
      <c r="B1646" s="196" t="s">
        <v>3987</v>
      </c>
      <c r="C1646" s="223">
        <v>43000</v>
      </c>
      <c r="D1646" s="223">
        <v>27786.25</v>
      </c>
      <c r="E1646" s="351">
        <v>39995</v>
      </c>
      <c r="F1646" s="16"/>
      <c r="G1646" s="213" t="s">
        <v>80</v>
      </c>
      <c r="H1646" s="195" t="s">
        <v>3919</v>
      </c>
    </row>
    <row r="1647" spans="1:8" ht="38.25" x14ac:dyDescent="0.25">
      <c r="A1647" s="16">
        <v>61</v>
      </c>
      <c r="B1647" s="196" t="s">
        <v>3988</v>
      </c>
      <c r="C1647" s="223">
        <v>43000</v>
      </c>
      <c r="D1647" s="223">
        <v>27786.25</v>
      </c>
      <c r="E1647" s="351">
        <v>39995</v>
      </c>
      <c r="F1647" s="16"/>
      <c r="G1647" s="213" t="s">
        <v>80</v>
      </c>
      <c r="H1647" s="195" t="s">
        <v>3919</v>
      </c>
    </row>
    <row r="1648" spans="1:8" ht="26.25" x14ac:dyDescent="0.25">
      <c r="A1648" s="16">
        <v>62</v>
      </c>
      <c r="B1648" s="196" t="s">
        <v>3989</v>
      </c>
      <c r="C1648" s="223">
        <v>8130</v>
      </c>
      <c r="D1648" s="223">
        <v>8130</v>
      </c>
      <c r="E1648" s="351">
        <v>39995</v>
      </c>
      <c r="F1648" s="16"/>
      <c r="G1648" s="213" t="s">
        <v>80</v>
      </c>
      <c r="H1648" s="195" t="s">
        <v>3919</v>
      </c>
    </row>
    <row r="1649" spans="1:8" ht="26.25" x14ac:dyDescent="0.25">
      <c r="A1649" s="16">
        <v>63</v>
      </c>
      <c r="B1649" s="196" t="s">
        <v>3989</v>
      </c>
      <c r="C1649" s="223">
        <v>8130</v>
      </c>
      <c r="D1649" s="223">
        <v>8130</v>
      </c>
      <c r="E1649" s="351">
        <v>39995</v>
      </c>
      <c r="F1649" s="16"/>
      <c r="G1649" s="213" t="s">
        <v>80</v>
      </c>
      <c r="H1649" s="195" t="s">
        <v>3919</v>
      </c>
    </row>
    <row r="1650" spans="1:8" ht="26.25" x14ac:dyDescent="0.25">
      <c r="A1650" s="16">
        <v>64</v>
      </c>
      <c r="B1650" s="196" t="s">
        <v>3989</v>
      </c>
      <c r="C1650" s="223">
        <v>8130</v>
      </c>
      <c r="D1650" s="223">
        <v>8130</v>
      </c>
      <c r="E1650" s="351">
        <v>39995</v>
      </c>
      <c r="F1650" s="16"/>
      <c r="G1650" s="213" t="s">
        <v>80</v>
      </c>
      <c r="H1650" s="195" t="s">
        <v>3919</v>
      </c>
    </row>
    <row r="1651" spans="1:8" ht="26.25" x14ac:dyDescent="0.25">
      <c r="A1651" s="16">
        <v>65</v>
      </c>
      <c r="B1651" s="196" t="s">
        <v>3990</v>
      </c>
      <c r="C1651" s="223">
        <v>13500</v>
      </c>
      <c r="D1651" s="223">
        <v>13500</v>
      </c>
      <c r="E1651" s="351">
        <v>39995</v>
      </c>
      <c r="F1651" s="16"/>
      <c r="G1651" s="213" t="s">
        <v>80</v>
      </c>
      <c r="H1651" s="195" t="s">
        <v>3919</v>
      </c>
    </row>
    <row r="1652" spans="1:8" ht="26.25" x14ac:dyDescent="0.25">
      <c r="A1652" s="16">
        <v>66</v>
      </c>
      <c r="B1652" s="196" t="s">
        <v>3990</v>
      </c>
      <c r="C1652" s="223">
        <v>13500</v>
      </c>
      <c r="D1652" s="223">
        <v>13500</v>
      </c>
      <c r="E1652" s="351">
        <v>39995</v>
      </c>
      <c r="F1652" s="16"/>
      <c r="G1652" s="213" t="s">
        <v>80</v>
      </c>
      <c r="H1652" s="195" t="s">
        <v>3919</v>
      </c>
    </row>
    <row r="1653" spans="1:8" ht="26.25" x14ac:dyDescent="0.25">
      <c r="A1653" s="16">
        <v>67</v>
      </c>
      <c r="B1653" s="196" t="s">
        <v>3990</v>
      </c>
      <c r="C1653" s="223">
        <v>13500</v>
      </c>
      <c r="D1653" s="223">
        <v>13500</v>
      </c>
      <c r="E1653" s="351">
        <v>39995</v>
      </c>
      <c r="F1653" s="16"/>
      <c r="G1653" s="213" t="s">
        <v>80</v>
      </c>
      <c r="H1653" s="195" t="s">
        <v>3919</v>
      </c>
    </row>
    <row r="1654" spans="1:8" ht="26.25" x14ac:dyDescent="0.25">
      <c r="A1654" s="16">
        <v>68</v>
      </c>
      <c r="B1654" s="196" t="s">
        <v>3993</v>
      </c>
      <c r="C1654" s="223">
        <v>28600</v>
      </c>
      <c r="D1654" s="223">
        <v>28600</v>
      </c>
      <c r="E1654" s="351">
        <v>40448</v>
      </c>
      <c r="F1654" s="16"/>
      <c r="G1654" s="213" t="s">
        <v>80</v>
      </c>
      <c r="H1654" s="195" t="s">
        <v>3919</v>
      </c>
    </row>
    <row r="1655" spans="1:8" ht="26.25" x14ac:dyDescent="0.25">
      <c r="A1655" s="16">
        <v>69</v>
      </c>
      <c r="B1655" s="196" t="s">
        <v>3994</v>
      </c>
      <c r="C1655" s="223">
        <v>5477</v>
      </c>
      <c r="D1655" s="223">
        <v>5477</v>
      </c>
      <c r="E1655" s="351">
        <v>39995</v>
      </c>
      <c r="F1655" s="16"/>
      <c r="G1655" s="213" t="s">
        <v>80</v>
      </c>
      <c r="H1655" s="195" t="s">
        <v>3919</v>
      </c>
    </row>
    <row r="1656" spans="1:8" ht="26.25" x14ac:dyDescent="0.25">
      <c r="A1656" s="16">
        <v>70</v>
      </c>
      <c r="B1656" s="196" t="s">
        <v>3995</v>
      </c>
      <c r="C1656" s="223">
        <v>8650</v>
      </c>
      <c r="D1656" s="223">
        <v>8650</v>
      </c>
      <c r="E1656" s="351">
        <v>39995</v>
      </c>
      <c r="F1656" s="16"/>
      <c r="G1656" s="213" t="s">
        <v>80</v>
      </c>
      <c r="H1656" s="195" t="s">
        <v>3919</v>
      </c>
    </row>
    <row r="1657" spans="1:8" ht="26.25" x14ac:dyDescent="0.25">
      <c r="A1657" s="16">
        <v>71</v>
      </c>
      <c r="B1657" s="196" t="s">
        <v>3995</v>
      </c>
      <c r="C1657" s="223">
        <v>8650</v>
      </c>
      <c r="D1657" s="223">
        <v>8650</v>
      </c>
      <c r="E1657" s="351">
        <v>39995</v>
      </c>
      <c r="F1657" s="16"/>
      <c r="G1657" s="213" t="s">
        <v>80</v>
      </c>
      <c r="H1657" s="195" t="s">
        <v>3919</v>
      </c>
    </row>
    <row r="1658" spans="1:8" ht="26.25" x14ac:dyDescent="0.25">
      <c r="A1658" s="16">
        <v>72</v>
      </c>
      <c r="B1658" s="196" t="s">
        <v>3995</v>
      </c>
      <c r="C1658" s="223">
        <v>8650</v>
      </c>
      <c r="D1658" s="223">
        <v>8650</v>
      </c>
      <c r="E1658" s="351">
        <v>39995</v>
      </c>
      <c r="F1658" s="16"/>
      <c r="G1658" s="213" t="s">
        <v>80</v>
      </c>
      <c r="H1658" s="195" t="s">
        <v>3919</v>
      </c>
    </row>
    <row r="1659" spans="1:8" ht="26.25" x14ac:dyDescent="0.25">
      <c r="A1659" s="16">
        <v>73</v>
      </c>
      <c r="B1659" s="196" t="s">
        <v>3995</v>
      </c>
      <c r="C1659" s="223">
        <v>8650</v>
      </c>
      <c r="D1659" s="223">
        <v>8650</v>
      </c>
      <c r="E1659" s="351">
        <v>39995</v>
      </c>
      <c r="F1659" s="16"/>
      <c r="G1659" s="213" t="s">
        <v>80</v>
      </c>
      <c r="H1659" s="195" t="s">
        <v>3919</v>
      </c>
    </row>
    <row r="1660" spans="1:8" ht="26.25" x14ac:dyDescent="0.25">
      <c r="A1660" s="16">
        <v>74</v>
      </c>
      <c r="B1660" s="196" t="s">
        <v>3995</v>
      </c>
      <c r="C1660" s="223">
        <v>8650</v>
      </c>
      <c r="D1660" s="223">
        <v>8650</v>
      </c>
      <c r="E1660" s="351">
        <v>39995</v>
      </c>
      <c r="F1660" s="16"/>
      <c r="G1660" s="213" t="s">
        <v>80</v>
      </c>
      <c r="H1660" s="195" t="s">
        <v>3919</v>
      </c>
    </row>
    <row r="1661" spans="1:8" ht="26.25" x14ac:dyDescent="0.25">
      <c r="A1661" s="16">
        <v>75</v>
      </c>
      <c r="B1661" s="196" t="s">
        <v>3995</v>
      </c>
      <c r="C1661" s="223">
        <v>8650</v>
      </c>
      <c r="D1661" s="223">
        <v>8650</v>
      </c>
      <c r="E1661" s="351">
        <v>39995</v>
      </c>
      <c r="F1661" s="16"/>
      <c r="G1661" s="213" t="s">
        <v>80</v>
      </c>
      <c r="H1661" s="195" t="s">
        <v>3919</v>
      </c>
    </row>
    <row r="1662" spans="1:8" ht="26.25" x14ac:dyDescent="0.25">
      <c r="A1662" s="16">
        <v>76</v>
      </c>
      <c r="B1662" s="196" t="s">
        <v>3995</v>
      </c>
      <c r="C1662" s="223">
        <v>8650</v>
      </c>
      <c r="D1662" s="223">
        <v>8650</v>
      </c>
      <c r="E1662" s="351">
        <v>39995</v>
      </c>
      <c r="F1662" s="16"/>
      <c r="G1662" s="213" t="s">
        <v>80</v>
      </c>
      <c r="H1662" s="195" t="s">
        <v>3919</v>
      </c>
    </row>
    <row r="1663" spans="1:8" ht="26.25" x14ac:dyDescent="0.25">
      <c r="A1663" s="16">
        <v>77</v>
      </c>
      <c r="B1663" s="196" t="s">
        <v>3995</v>
      </c>
      <c r="C1663" s="223">
        <v>8650</v>
      </c>
      <c r="D1663" s="223">
        <v>8650</v>
      </c>
      <c r="E1663" s="351">
        <v>39995</v>
      </c>
      <c r="F1663" s="16"/>
      <c r="G1663" s="213" t="s">
        <v>80</v>
      </c>
      <c r="H1663" s="195" t="s">
        <v>3919</v>
      </c>
    </row>
    <row r="1664" spans="1:8" ht="26.25" x14ac:dyDescent="0.25">
      <c r="A1664" s="16">
        <v>78</v>
      </c>
      <c r="B1664" s="196" t="s">
        <v>3995</v>
      </c>
      <c r="C1664" s="223">
        <v>8650</v>
      </c>
      <c r="D1664" s="223">
        <v>8650</v>
      </c>
      <c r="E1664" s="351">
        <v>39995</v>
      </c>
      <c r="F1664" s="16"/>
      <c r="G1664" s="213" t="s">
        <v>80</v>
      </c>
      <c r="H1664" s="195" t="s">
        <v>3919</v>
      </c>
    </row>
    <row r="1665" spans="1:8" ht="26.25" x14ac:dyDescent="0.25">
      <c r="A1665" s="16">
        <v>79</v>
      </c>
      <c r="B1665" s="196" t="s">
        <v>3995</v>
      </c>
      <c r="C1665" s="223">
        <v>8650</v>
      </c>
      <c r="D1665" s="223">
        <v>8650</v>
      </c>
      <c r="E1665" s="351">
        <v>39995</v>
      </c>
      <c r="F1665" s="16"/>
      <c r="G1665" s="213" t="s">
        <v>80</v>
      </c>
      <c r="H1665" s="195" t="s">
        <v>3919</v>
      </c>
    </row>
    <row r="1666" spans="1:8" ht="26.25" x14ac:dyDescent="0.25">
      <c r="A1666" s="16">
        <v>80</v>
      </c>
      <c r="B1666" s="196" t="s">
        <v>3997</v>
      </c>
      <c r="C1666" s="223">
        <v>59000</v>
      </c>
      <c r="D1666" s="441">
        <v>22868.91</v>
      </c>
      <c r="E1666" s="301">
        <v>39995</v>
      </c>
      <c r="F1666" s="16"/>
      <c r="G1666" s="213" t="s">
        <v>80</v>
      </c>
      <c r="H1666" s="195" t="s">
        <v>3919</v>
      </c>
    </row>
    <row r="1667" spans="1:8" ht="26.25" x14ac:dyDescent="0.25">
      <c r="A1667" s="16">
        <v>81</v>
      </c>
      <c r="B1667" s="196" t="s">
        <v>3433</v>
      </c>
      <c r="C1667" s="223">
        <v>39969.5</v>
      </c>
      <c r="D1667" s="223">
        <v>39969.5</v>
      </c>
      <c r="E1667" s="351">
        <v>40109</v>
      </c>
      <c r="F1667" s="16"/>
      <c r="G1667" s="213" t="s">
        <v>80</v>
      </c>
      <c r="H1667" s="195" t="s">
        <v>3919</v>
      </c>
    </row>
    <row r="1668" spans="1:8" ht="26.25" x14ac:dyDescent="0.25">
      <c r="A1668" s="16">
        <v>82</v>
      </c>
      <c r="B1668" s="196" t="s">
        <v>3998</v>
      </c>
      <c r="C1668" s="223">
        <v>6000.3</v>
      </c>
      <c r="D1668" s="223">
        <v>6000.3</v>
      </c>
      <c r="E1668" s="351">
        <v>40109</v>
      </c>
      <c r="F1668" s="16"/>
      <c r="G1668" s="213" t="s">
        <v>80</v>
      </c>
      <c r="H1668" s="195" t="s">
        <v>3919</v>
      </c>
    </row>
    <row r="1669" spans="1:8" ht="26.25" x14ac:dyDescent="0.25">
      <c r="A1669" s="16">
        <v>83</v>
      </c>
      <c r="B1669" s="196" t="s">
        <v>3999</v>
      </c>
      <c r="C1669" s="223">
        <v>6490</v>
      </c>
      <c r="D1669" s="223">
        <v>6490</v>
      </c>
      <c r="E1669" s="351">
        <v>40109</v>
      </c>
      <c r="F1669" s="16"/>
      <c r="G1669" s="213" t="s">
        <v>80</v>
      </c>
      <c r="H1669" s="195" t="s">
        <v>3919</v>
      </c>
    </row>
    <row r="1670" spans="1:8" ht="26.25" x14ac:dyDescent="0.25">
      <c r="A1670" s="16">
        <v>84</v>
      </c>
      <c r="B1670" s="196" t="s">
        <v>4000</v>
      </c>
      <c r="C1670" s="223">
        <v>44700</v>
      </c>
      <c r="D1670" s="223">
        <v>44700</v>
      </c>
      <c r="E1670" s="351">
        <v>40148</v>
      </c>
      <c r="F1670" s="16"/>
      <c r="G1670" s="213" t="s">
        <v>80</v>
      </c>
      <c r="H1670" s="195" t="s">
        <v>3919</v>
      </c>
    </row>
    <row r="1671" spans="1:8" ht="26.25" x14ac:dyDescent="0.25">
      <c r="A1671" s="16">
        <v>85</v>
      </c>
      <c r="B1671" s="196" t="s">
        <v>4001</v>
      </c>
      <c r="C1671" s="223">
        <v>11500</v>
      </c>
      <c r="D1671" s="223">
        <v>11500</v>
      </c>
      <c r="E1671" s="351">
        <v>40155</v>
      </c>
      <c r="F1671" s="16"/>
      <c r="G1671" s="213" t="s">
        <v>80</v>
      </c>
      <c r="H1671" s="195" t="s">
        <v>3919</v>
      </c>
    </row>
    <row r="1672" spans="1:8" ht="26.25" x14ac:dyDescent="0.25">
      <c r="A1672" s="16">
        <v>86</v>
      </c>
      <c r="B1672" s="196" t="s">
        <v>4002</v>
      </c>
      <c r="C1672" s="223">
        <v>11400</v>
      </c>
      <c r="D1672" s="223">
        <v>11400</v>
      </c>
      <c r="E1672" s="351">
        <v>40238</v>
      </c>
      <c r="F1672" s="16"/>
      <c r="G1672" s="213" t="s">
        <v>80</v>
      </c>
      <c r="H1672" s="195" t="s">
        <v>3919</v>
      </c>
    </row>
    <row r="1673" spans="1:8" ht="26.25" x14ac:dyDescent="0.25">
      <c r="A1673" s="16">
        <v>87</v>
      </c>
      <c r="B1673" s="196" t="s">
        <v>4003</v>
      </c>
      <c r="C1673" s="223">
        <v>9500</v>
      </c>
      <c r="D1673" s="223">
        <v>9500</v>
      </c>
      <c r="E1673" s="351">
        <v>40235</v>
      </c>
      <c r="F1673" s="16"/>
      <c r="G1673" s="213" t="s">
        <v>80</v>
      </c>
      <c r="H1673" s="195" t="s">
        <v>3919</v>
      </c>
    </row>
    <row r="1674" spans="1:8" ht="26.25" x14ac:dyDescent="0.25">
      <c r="A1674" s="16">
        <v>88</v>
      </c>
      <c r="B1674" s="196" t="s">
        <v>4004</v>
      </c>
      <c r="C1674" s="223">
        <v>6450</v>
      </c>
      <c r="D1674" s="223">
        <v>6450</v>
      </c>
      <c r="E1674" s="351">
        <v>40235</v>
      </c>
      <c r="F1674" s="16"/>
      <c r="G1674" s="213" t="s">
        <v>80</v>
      </c>
      <c r="H1674" s="195" t="s">
        <v>3919</v>
      </c>
    </row>
    <row r="1675" spans="1:8" ht="26.25" x14ac:dyDescent="0.25">
      <c r="A1675" s="16">
        <v>89</v>
      </c>
      <c r="B1675" s="196" t="s">
        <v>4005</v>
      </c>
      <c r="C1675" s="223">
        <v>12000</v>
      </c>
      <c r="D1675" s="223">
        <v>12000</v>
      </c>
      <c r="E1675" s="351">
        <v>40235</v>
      </c>
      <c r="F1675" s="16"/>
      <c r="G1675" s="213" t="s">
        <v>80</v>
      </c>
      <c r="H1675" s="195" t="s">
        <v>3919</v>
      </c>
    </row>
    <row r="1676" spans="1:8" ht="26.25" x14ac:dyDescent="0.25">
      <c r="A1676" s="16">
        <v>90</v>
      </c>
      <c r="B1676" s="196" t="s">
        <v>4006</v>
      </c>
      <c r="C1676" s="223">
        <v>11998</v>
      </c>
      <c r="D1676" s="223">
        <v>11998</v>
      </c>
      <c r="E1676" s="351">
        <v>40269</v>
      </c>
      <c r="F1676" s="16"/>
      <c r="G1676" s="213" t="s">
        <v>80</v>
      </c>
      <c r="H1676" s="195" t="s">
        <v>3919</v>
      </c>
    </row>
    <row r="1677" spans="1:8" ht="26.25" x14ac:dyDescent="0.25">
      <c r="A1677" s="16">
        <v>91</v>
      </c>
      <c r="B1677" s="196" t="s">
        <v>4007</v>
      </c>
      <c r="C1677" s="223">
        <v>22770</v>
      </c>
      <c r="D1677" s="223">
        <v>22770</v>
      </c>
      <c r="E1677" s="351">
        <v>40269</v>
      </c>
      <c r="F1677" s="16"/>
      <c r="G1677" s="213" t="s">
        <v>80</v>
      </c>
      <c r="H1677" s="195" t="s">
        <v>3919</v>
      </c>
    </row>
    <row r="1678" spans="1:8" ht="26.25" x14ac:dyDescent="0.25">
      <c r="A1678" s="16">
        <v>92</v>
      </c>
      <c r="B1678" s="196" t="s">
        <v>4008</v>
      </c>
      <c r="C1678" s="223">
        <v>10000</v>
      </c>
      <c r="D1678" s="223">
        <v>10000</v>
      </c>
      <c r="E1678" s="351">
        <v>40259</v>
      </c>
      <c r="F1678" s="16"/>
      <c r="G1678" s="213" t="s">
        <v>80</v>
      </c>
      <c r="H1678" s="195" t="s">
        <v>3919</v>
      </c>
    </row>
    <row r="1679" spans="1:8" ht="26.25" x14ac:dyDescent="0.25">
      <c r="A1679" s="16">
        <v>93</v>
      </c>
      <c r="B1679" s="196" t="s">
        <v>4009</v>
      </c>
      <c r="C1679" s="223">
        <v>6106.5</v>
      </c>
      <c r="D1679" s="223">
        <v>6106.5</v>
      </c>
      <c r="E1679" s="351">
        <v>40437</v>
      </c>
      <c r="F1679" s="16"/>
      <c r="G1679" s="213" t="s">
        <v>80</v>
      </c>
      <c r="H1679" s="195" t="s">
        <v>3919</v>
      </c>
    </row>
    <row r="1680" spans="1:8" ht="26.25" x14ac:dyDescent="0.25">
      <c r="A1680" s="16">
        <v>94</v>
      </c>
      <c r="B1680" s="196" t="s">
        <v>4010</v>
      </c>
      <c r="C1680" s="223">
        <v>44542.86</v>
      </c>
      <c r="D1680" s="223">
        <v>21796.26</v>
      </c>
      <c r="E1680" s="351">
        <v>40623</v>
      </c>
      <c r="F1680" s="16"/>
      <c r="G1680" s="213" t="s">
        <v>80</v>
      </c>
      <c r="H1680" s="195" t="s">
        <v>3919</v>
      </c>
    </row>
    <row r="1681" spans="1:8" ht="26.25" x14ac:dyDescent="0.25">
      <c r="A1681" s="16">
        <v>95</v>
      </c>
      <c r="B1681" s="196" t="s">
        <v>4011</v>
      </c>
      <c r="C1681" s="223">
        <v>6480</v>
      </c>
      <c r="D1681" s="223">
        <v>6480</v>
      </c>
      <c r="E1681" s="351">
        <v>41274</v>
      </c>
      <c r="F1681" s="16"/>
      <c r="G1681" s="213" t="s">
        <v>80</v>
      </c>
      <c r="H1681" s="195" t="s">
        <v>3919</v>
      </c>
    </row>
    <row r="1682" spans="1:8" ht="26.25" x14ac:dyDescent="0.25">
      <c r="A1682" s="16">
        <v>96</v>
      </c>
      <c r="B1682" s="196" t="s">
        <v>4012</v>
      </c>
      <c r="C1682" s="223">
        <v>25760</v>
      </c>
      <c r="D1682" s="223">
        <v>25760</v>
      </c>
      <c r="E1682" s="351">
        <v>40843</v>
      </c>
      <c r="F1682" s="16"/>
      <c r="G1682" s="213" t="s">
        <v>80</v>
      </c>
      <c r="H1682" s="195" t="s">
        <v>3919</v>
      </c>
    </row>
    <row r="1683" spans="1:8" ht="26.25" x14ac:dyDescent="0.25">
      <c r="A1683" s="16">
        <v>97</v>
      </c>
      <c r="B1683" s="196" t="s">
        <v>4013</v>
      </c>
      <c r="C1683" s="223">
        <v>14870</v>
      </c>
      <c r="D1683" s="223">
        <v>14870</v>
      </c>
      <c r="E1683" s="351">
        <v>40843</v>
      </c>
      <c r="F1683" s="16"/>
      <c r="G1683" s="213" t="s">
        <v>80</v>
      </c>
      <c r="H1683" s="195" t="s">
        <v>3919</v>
      </c>
    </row>
    <row r="1684" spans="1:8" ht="26.25" x14ac:dyDescent="0.25">
      <c r="A1684" s="16">
        <v>98</v>
      </c>
      <c r="B1684" s="196" t="s">
        <v>4014</v>
      </c>
      <c r="C1684" s="223">
        <v>6500</v>
      </c>
      <c r="D1684" s="223">
        <v>6500</v>
      </c>
      <c r="E1684" s="351">
        <v>40843</v>
      </c>
      <c r="F1684" s="16"/>
      <c r="G1684" s="213" t="s">
        <v>80</v>
      </c>
      <c r="H1684" s="195" t="s">
        <v>3919</v>
      </c>
    </row>
    <row r="1685" spans="1:8" ht="26.25" x14ac:dyDescent="0.25">
      <c r="A1685" s="16">
        <v>99</v>
      </c>
      <c r="B1685" s="196" t="s">
        <v>4015</v>
      </c>
      <c r="C1685" s="223">
        <v>24000</v>
      </c>
      <c r="D1685" s="223">
        <v>24000</v>
      </c>
      <c r="E1685" s="351">
        <v>40843</v>
      </c>
      <c r="F1685" s="16"/>
      <c r="G1685" s="213" t="s">
        <v>80</v>
      </c>
      <c r="H1685" s="195" t="s">
        <v>3919</v>
      </c>
    </row>
    <row r="1686" spans="1:8" ht="26.25" x14ac:dyDescent="0.25">
      <c r="A1686" s="16">
        <v>100</v>
      </c>
      <c r="B1686" s="196" t="s">
        <v>4016</v>
      </c>
      <c r="C1686" s="223">
        <v>8523</v>
      </c>
      <c r="D1686" s="223">
        <v>8523</v>
      </c>
      <c r="E1686" s="351">
        <v>40841</v>
      </c>
      <c r="F1686" s="16"/>
      <c r="G1686" s="213" t="s">
        <v>80</v>
      </c>
      <c r="H1686" s="195" t="s">
        <v>3919</v>
      </c>
    </row>
    <row r="1687" spans="1:8" ht="26.25" x14ac:dyDescent="0.25">
      <c r="A1687" s="16">
        <v>101</v>
      </c>
      <c r="B1687" s="196" t="s">
        <v>4017</v>
      </c>
      <c r="C1687" s="223">
        <v>8908</v>
      </c>
      <c r="D1687" s="223">
        <v>8908</v>
      </c>
      <c r="E1687" s="351">
        <v>40841</v>
      </c>
      <c r="F1687" s="16"/>
      <c r="G1687" s="213" t="s">
        <v>80</v>
      </c>
      <c r="H1687" s="195" t="s">
        <v>3919</v>
      </c>
    </row>
    <row r="1688" spans="1:8" ht="26.25" x14ac:dyDescent="0.25">
      <c r="A1688" s="16">
        <v>102</v>
      </c>
      <c r="B1688" s="196" t="s">
        <v>4018</v>
      </c>
      <c r="C1688" s="223">
        <v>11988</v>
      </c>
      <c r="D1688" s="223">
        <v>11988</v>
      </c>
      <c r="E1688" s="351">
        <v>40886</v>
      </c>
      <c r="F1688" s="16"/>
      <c r="G1688" s="213" t="s">
        <v>80</v>
      </c>
      <c r="H1688" s="195" t="s">
        <v>3919</v>
      </c>
    </row>
    <row r="1689" spans="1:8" ht="26.25" x14ac:dyDescent="0.25">
      <c r="A1689" s="16">
        <v>103</v>
      </c>
      <c r="B1689" s="196" t="s">
        <v>4025</v>
      </c>
      <c r="C1689" s="223">
        <v>10000</v>
      </c>
      <c r="D1689" s="223">
        <v>10000</v>
      </c>
      <c r="E1689" s="351">
        <v>41166</v>
      </c>
      <c r="F1689" s="16"/>
      <c r="G1689" s="213" t="s">
        <v>80</v>
      </c>
      <c r="H1689" s="195" t="s">
        <v>4022</v>
      </c>
    </row>
    <row r="1690" spans="1:8" ht="26.25" x14ac:dyDescent="0.25">
      <c r="A1690" s="16">
        <v>104</v>
      </c>
      <c r="B1690" s="196" t="s">
        <v>4025</v>
      </c>
      <c r="C1690" s="223">
        <v>10000</v>
      </c>
      <c r="D1690" s="223">
        <v>10000</v>
      </c>
      <c r="E1690" s="351">
        <v>41166</v>
      </c>
      <c r="F1690" s="16"/>
      <c r="G1690" s="213" t="s">
        <v>80</v>
      </c>
      <c r="H1690" s="195" t="s">
        <v>4022</v>
      </c>
    </row>
    <row r="1691" spans="1:8" ht="26.25" x14ac:dyDescent="0.25">
      <c r="A1691" s="16">
        <v>105</v>
      </c>
      <c r="B1691" s="196" t="s">
        <v>4025</v>
      </c>
      <c r="C1691" s="223">
        <v>10000</v>
      </c>
      <c r="D1691" s="223">
        <v>10000</v>
      </c>
      <c r="E1691" s="351">
        <v>41166</v>
      </c>
      <c r="F1691" s="16"/>
      <c r="G1691" s="213" t="s">
        <v>80</v>
      </c>
      <c r="H1691" s="195" t="s">
        <v>4022</v>
      </c>
    </row>
    <row r="1692" spans="1:8" ht="26.25" x14ac:dyDescent="0.25">
      <c r="A1692" s="16">
        <v>106</v>
      </c>
      <c r="B1692" s="196" t="s">
        <v>4025</v>
      </c>
      <c r="C1692" s="223">
        <v>10000</v>
      </c>
      <c r="D1692" s="223">
        <v>10000</v>
      </c>
      <c r="E1692" s="351">
        <v>41166</v>
      </c>
      <c r="F1692" s="16"/>
      <c r="G1692" s="213" t="s">
        <v>80</v>
      </c>
      <c r="H1692" s="195" t="s">
        <v>4022</v>
      </c>
    </row>
    <row r="1693" spans="1:8" ht="26.25" x14ac:dyDescent="0.25">
      <c r="A1693" s="16">
        <v>107</v>
      </c>
      <c r="B1693" s="196" t="s">
        <v>4025</v>
      </c>
      <c r="C1693" s="223">
        <v>10000</v>
      </c>
      <c r="D1693" s="223">
        <v>10000</v>
      </c>
      <c r="E1693" s="351">
        <v>41166</v>
      </c>
      <c r="F1693" s="16"/>
      <c r="G1693" s="213" t="s">
        <v>80</v>
      </c>
      <c r="H1693" s="195" t="s">
        <v>4022</v>
      </c>
    </row>
    <row r="1694" spans="1:8" ht="26.25" x14ac:dyDescent="0.25">
      <c r="A1694" s="16">
        <v>108</v>
      </c>
      <c r="B1694" s="196" t="s">
        <v>4025</v>
      </c>
      <c r="C1694" s="223">
        <v>10000</v>
      </c>
      <c r="D1694" s="223">
        <v>10000</v>
      </c>
      <c r="E1694" s="351">
        <v>41166</v>
      </c>
      <c r="F1694" s="16"/>
      <c r="G1694" s="213" t="s">
        <v>80</v>
      </c>
      <c r="H1694" s="195" t="s">
        <v>4022</v>
      </c>
    </row>
    <row r="1695" spans="1:8" ht="26.25" x14ac:dyDescent="0.25">
      <c r="A1695" s="16">
        <v>109</v>
      </c>
      <c r="B1695" s="196" t="s">
        <v>4025</v>
      </c>
      <c r="C1695" s="223">
        <v>10000</v>
      </c>
      <c r="D1695" s="223">
        <v>10000</v>
      </c>
      <c r="E1695" s="351">
        <v>41166</v>
      </c>
      <c r="F1695" s="16"/>
      <c r="G1695" s="213" t="s">
        <v>80</v>
      </c>
      <c r="H1695" s="195" t="s">
        <v>4022</v>
      </c>
    </row>
    <row r="1696" spans="1:8" ht="26.25" x14ac:dyDescent="0.25">
      <c r="A1696" s="16">
        <v>110</v>
      </c>
      <c r="B1696" s="196" t="s">
        <v>4025</v>
      </c>
      <c r="C1696" s="223">
        <v>10000</v>
      </c>
      <c r="D1696" s="223">
        <v>10000</v>
      </c>
      <c r="E1696" s="351">
        <v>41166</v>
      </c>
      <c r="F1696" s="16"/>
      <c r="G1696" s="213" t="s">
        <v>80</v>
      </c>
      <c r="H1696" s="195" t="s">
        <v>4022</v>
      </c>
    </row>
    <row r="1697" spans="1:8" ht="26.25" x14ac:dyDescent="0.25">
      <c r="A1697" s="16">
        <v>111</v>
      </c>
      <c r="B1697" s="196" t="s">
        <v>4026</v>
      </c>
      <c r="C1697" s="223">
        <v>80500</v>
      </c>
      <c r="D1697" s="223">
        <v>80500</v>
      </c>
      <c r="E1697" s="351">
        <v>41166</v>
      </c>
      <c r="F1697" s="16"/>
      <c r="G1697" s="213" t="s">
        <v>80</v>
      </c>
      <c r="H1697" s="195" t="s">
        <v>4022</v>
      </c>
    </row>
    <row r="1698" spans="1:8" ht="26.25" x14ac:dyDescent="0.25">
      <c r="A1698" s="16">
        <v>112</v>
      </c>
      <c r="B1698" s="196" t="s">
        <v>4027</v>
      </c>
      <c r="C1698" s="223">
        <v>34000</v>
      </c>
      <c r="D1698" s="223">
        <v>34000</v>
      </c>
      <c r="E1698" s="351">
        <v>41166</v>
      </c>
      <c r="F1698" s="16"/>
      <c r="G1698" s="213" t="s">
        <v>80</v>
      </c>
      <c r="H1698" s="195" t="s">
        <v>4022</v>
      </c>
    </row>
    <row r="1699" spans="1:8" ht="26.25" x14ac:dyDescent="0.25">
      <c r="A1699" s="16">
        <v>113</v>
      </c>
      <c r="B1699" s="196" t="s">
        <v>4028</v>
      </c>
      <c r="C1699" s="223">
        <v>7500</v>
      </c>
      <c r="D1699" s="223">
        <v>7500</v>
      </c>
      <c r="E1699" s="351">
        <v>41166</v>
      </c>
      <c r="F1699" s="16"/>
      <c r="G1699" s="213" t="s">
        <v>80</v>
      </c>
      <c r="H1699" s="195" t="s">
        <v>4022</v>
      </c>
    </row>
    <row r="1700" spans="1:8" ht="26.25" x14ac:dyDescent="0.25">
      <c r="A1700" s="16">
        <v>114</v>
      </c>
      <c r="B1700" s="196" t="s">
        <v>4028</v>
      </c>
      <c r="C1700" s="223">
        <v>7500</v>
      </c>
      <c r="D1700" s="223">
        <v>7500</v>
      </c>
      <c r="E1700" s="351">
        <v>41166</v>
      </c>
      <c r="F1700" s="16"/>
      <c r="G1700" s="213" t="s">
        <v>80</v>
      </c>
      <c r="H1700" s="195" t="s">
        <v>4022</v>
      </c>
    </row>
    <row r="1701" spans="1:8" ht="26.25" x14ac:dyDescent="0.25">
      <c r="A1701" s="16">
        <v>115</v>
      </c>
      <c r="B1701" s="196" t="s">
        <v>4028</v>
      </c>
      <c r="C1701" s="223">
        <v>7500</v>
      </c>
      <c r="D1701" s="223">
        <v>7500</v>
      </c>
      <c r="E1701" s="351">
        <v>41166</v>
      </c>
      <c r="F1701" s="16"/>
      <c r="G1701" s="213" t="s">
        <v>80</v>
      </c>
      <c r="H1701" s="195" t="s">
        <v>4022</v>
      </c>
    </row>
    <row r="1702" spans="1:8" ht="26.25" x14ac:dyDescent="0.25">
      <c r="A1702" s="16">
        <v>116</v>
      </c>
      <c r="B1702" s="196" t="s">
        <v>4028</v>
      </c>
      <c r="C1702" s="223">
        <v>7500</v>
      </c>
      <c r="D1702" s="223">
        <v>7500</v>
      </c>
      <c r="E1702" s="351">
        <v>41166</v>
      </c>
      <c r="F1702" s="16"/>
      <c r="G1702" s="213" t="s">
        <v>80</v>
      </c>
      <c r="H1702" s="195" t="s">
        <v>4022</v>
      </c>
    </row>
    <row r="1703" spans="1:8" ht="26.25" x14ac:dyDescent="0.25">
      <c r="A1703" s="16">
        <v>117</v>
      </c>
      <c r="B1703" s="196" t="s">
        <v>4028</v>
      </c>
      <c r="C1703" s="223">
        <v>7500</v>
      </c>
      <c r="D1703" s="223">
        <v>7500</v>
      </c>
      <c r="E1703" s="351">
        <v>41166</v>
      </c>
      <c r="F1703" s="16"/>
      <c r="G1703" s="213" t="s">
        <v>80</v>
      </c>
      <c r="H1703" s="195" t="s">
        <v>4022</v>
      </c>
    </row>
    <row r="1704" spans="1:8" ht="26.25" x14ac:dyDescent="0.25">
      <c r="A1704" s="16">
        <v>118</v>
      </c>
      <c r="B1704" s="196" t="s">
        <v>4028</v>
      </c>
      <c r="C1704" s="223">
        <v>7500</v>
      </c>
      <c r="D1704" s="223">
        <v>7500</v>
      </c>
      <c r="E1704" s="351">
        <v>41166</v>
      </c>
      <c r="F1704" s="16"/>
      <c r="G1704" s="213" t="s">
        <v>80</v>
      </c>
      <c r="H1704" s="195" t="s">
        <v>4022</v>
      </c>
    </row>
    <row r="1705" spans="1:8" ht="26.25" x14ac:dyDescent="0.25">
      <c r="A1705" s="16">
        <v>119</v>
      </c>
      <c r="B1705" s="196" t="s">
        <v>4028</v>
      </c>
      <c r="C1705" s="223">
        <v>7500</v>
      </c>
      <c r="D1705" s="223">
        <v>7500</v>
      </c>
      <c r="E1705" s="351">
        <v>41166</v>
      </c>
      <c r="F1705" s="16"/>
      <c r="G1705" s="213" t="s">
        <v>80</v>
      </c>
      <c r="H1705" s="195" t="s">
        <v>4022</v>
      </c>
    </row>
    <row r="1706" spans="1:8" ht="26.25" x14ac:dyDescent="0.25">
      <c r="A1706" s="16">
        <v>120</v>
      </c>
      <c r="B1706" s="196" t="s">
        <v>4029</v>
      </c>
      <c r="C1706" s="223">
        <v>13200</v>
      </c>
      <c r="D1706" s="223">
        <v>13200</v>
      </c>
      <c r="E1706" s="351">
        <v>41153</v>
      </c>
      <c r="F1706" s="16"/>
      <c r="G1706" s="213" t="s">
        <v>80</v>
      </c>
      <c r="H1706" s="195" t="s">
        <v>4022</v>
      </c>
    </row>
    <row r="1707" spans="1:8" ht="26.25" x14ac:dyDescent="0.25">
      <c r="A1707" s="16">
        <v>121</v>
      </c>
      <c r="B1707" s="196" t="s">
        <v>4030</v>
      </c>
      <c r="C1707" s="223">
        <v>38400</v>
      </c>
      <c r="D1707" s="223">
        <v>38400</v>
      </c>
      <c r="E1707" s="351">
        <v>41240</v>
      </c>
      <c r="F1707" s="16"/>
      <c r="G1707" s="213" t="s">
        <v>80</v>
      </c>
      <c r="H1707" s="195" t="s">
        <v>4022</v>
      </c>
    </row>
    <row r="1708" spans="1:8" ht="26.25" x14ac:dyDescent="0.25">
      <c r="A1708" s="16">
        <v>122</v>
      </c>
      <c r="B1708" s="196" t="s">
        <v>4031</v>
      </c>
      <c r="C1708" s="223">
        <v>6300</v>
      </c>
      <c r="D1708" s="223">
        <v>6300</v>
      </c>
      <c r="E1708" s="351">
        <v>41026</v>
      </c>
      <c r="F1708" s="16"/>
      <c r="G1708" s="213" t="s">
        <v>80</v>
      </c>
      <c r="H1708" s="195" t="s">
        <v>4022</v>
      </c>
    </row>
    <row r="1709" spans="1:8" ht="26.25" x14ac:dyDescent="0.25">
      <c r="A1709" s="16">
        <v>123</v>
      </c>
      <c r="B1709" s="196" t="s">
        <v>4032</v>
      </c>
      <c r="C1709" s="223">
        <v>10000</v>
      </c>
      <c r="D1709" s="223">
        <v>10000</v>
      </c>
      <c r="E1709" s="351">
        <v>41228</v>
      </c>
      <c r="F1709" s="16"/>
      <c r="G1709" s="213" t="s">
        <v>80</v>
      </c>
      <c r="H1709" s="195" t="s">
        <v>4022</v>
      </c>
    </row>
    <row r="1710" spans="1:8" ht="26.25" x14ac:dyDescent="0.25">
      <c r="A1710" s="16">
        <v>124</v>
      </c>
      <c r="B1710" s="196" t="s">
        <v>4033</v>
      </c>
      <c r="C1710" s="223">
        <v>12000</v>
      </c>
      <c r="D1710" s="223">
        <v>12000</v>
      </c>
      <c r="E1710" s="351">
        <v>41228</v>
      </c>
      <c r="F1710" s="16"/>
      <c r="G1710" s="213" t="s">
        <v>80</v>
      </c>
      <c r="H1710" s="195" t="s">
        <v>4022</v>
      </c>
    </row>
    <row r="1711" spans="1:8" ht="26.25" x14ac:dyDescent="0.25">
      <c r="A1711" s="16">
        <v>125</v>
      </c>
      <c r="B1711" s="196" t="s">
        <v>4034</v>
      </c>
      <c r="C1711" s="223">
        <v>8000</v>
      </c>
      <c r="D1711" s="223">
        <v>8000</v>
      </c>
      <c r="E1711" s="351">
        <v>41228</v>
      </c>
      <c r="F1711" s="16"/>
      <c r="G1711" s="213" t="s">
        <v>80</v>
      </c>
      <c r="H1711" s="195" t="s">
        <v>4022</v>
      </c>
    </row>
    <row r="1712" spans="1:8" ht="26.25" x14ac:dyDescent="0.25">
      <c r="A1712" s="16">
        <v>126</v>
      </c>
      <c r="B1712" s="196" t="s">
        <v>4035</v>
      </c>
      <c r="C1712" s="223">
        <v>5000</v>
      </c>
      <c r="D1712" s="223">
        <v>5000</v>
      </c>
      <c r="E1712" s="351">
        <v>41228</v>
      </c>
      <c r="F1712" s="16"/>
      <c r="G1712" s="213" t="s">
        <v>80</v>
      </c>
      <c r="H1712" s="195" t="s">
        <v>4022</v>
      </c>
    </row>
    <row r="1713" spans="1:8" ht="26.25" x14ac:dyDescent="0.25">
      <c r="A1713" s="16">
        <v>127</v>
      </c>
      <c r="B1713" s="196" t="s">
        <v>4036</v>
      </c>
      <c r="C1713" s="223">
        <v>12800</v>
      </c>
      <c r="D1713" s="223">
        <v>12800</v>
      </c>
      <c r="E1713" s="351">
        <v>41228</v>
      </c>
      <c r="F1713" s="16"/>
      <c r="G1713" s="213" t="s">
        <v>80</v>
      </c>
      <c r="H1713" s="195" t="s">
        <v>4022</v>
      </c>
    </row>
    <row r="1714" spans="1:8" ht="26.25" x14ac:dyDescent="0.25">
      <c r="A1714" s="16">
        <v>128</v>
      </c>
      <c r="B1714" s="196" t="s">
        <v>4037</v>
      </c>
      <c r="C1714" s="223">
        <v>19200</v>
      </c>
      <c r="D1714" s="223">
        <v>19200</v>
      </c>
      <c r="E1714" s="351">
        <v>41228</v>
      </c>
      <c r="F1714" s="16"/>
      <c r="G1714" s="213" t="s">
        <v>80</v>
      </c>
      <c r="H1714" s="195" t="s">
        <v>4022</v>
      </c>
    </row>
    <row r="1715" spans="1:8" ht="26.25" x14ac:dyDescent="0.25">
      <c r="A1715" s="16">
        <v>129</v>
      </c>
      <c r="B1715" s="196" t="s">
        <v>4038</v>
      </c>
      <c r="C1715" s="223">
        <v>12800</v>
      </c>
      <c r="D1715" s="223">
        <v>12800</v>
      </c>
      <c r="E1715" s="351">
        <v>41228</v>
      </c>
      <c r="F1715" s="16"/>
      <c r="G1715" s="213" t="s">
        <v>80</v>
      </c>
      <c r="H1715" s="195" t="s">
        <v>4022</v>
      </c>
    </row>
    <row r="1716" spans="1:8" ht="26.25" x14ac:dyDescent="0.25">
      <c r="A1716" s="16">
        <v>130</v>
      </c>
      <c r="B1716" s="196" t="s">
        <v>4039</v>
      </c>
      <c r="C1716" s="223">
        <v>7000</v>
      </c>
      <c r="D1716" s="223">
        <v>7000</v>
      </c>
      <c r="E1716" s="351">
        <v>41228</v>
      </c>
      <c r="F1716" s="16"/>
      <c r="G1716" s="213" t="s">
        <v>80</v>
      </c>
      <c r="H1716" s="195" t="s">
        <v>4022</v>
      </c>
    </row>
    <row r="1717" spans="1:8" ht="26.25" x14ac:dyDescent="0.25">
      <c r="A1717" s="16">
        <v>131</v>
      </c>
      <c r="B1717" s="196" t="s">
        <v>4040</v>
      </c>
      <c r="C1717" s="223">
        <v>90000</v>
      </c>
      <c r="D1717" s="223">
        <v>90000</v>
      </c>
      <c r="E1717" s="351">
        <v>41261</v>
      </c>
      <c r="F1717" s="16"/>
      <c r="G1717" s="213" t="s">
        <v>80</v>
      </c>
      <c r="H1717" s="195" t="s">
        <v>4022</v>
      </c>
    </row>
    <row r="1718" spans="1:8" ht="26.25" x14ac:dyDescent="0.25">
      <c r="A1718" s="16">
        <v>132</v>
      </c>
      <c r="B1718" s="196" t="s">
        <v>4041</v>
      </c>
      <c r="C1718" s="223">
        <v>25950</v>
      </c>
      <c r="D1718" s="223">
        <v>25950</v>
      </c>
      <c r="E1718" s="351">
        <v>41178</v>
      </c>
      <c r="F1718" s="16"/>
      <c r="G1718" s="213" t="s">
        <v>80</v>
      </c>
      <c r="H1718" s="195" t="s">
        <v>4022</v>
      </c>
    </row>
    <row r="1719" spans="1:8" ht="26.25" x14ac:dyDescent="0.25">
      <c r="A1719" s="16">
        <v>133</v>
      </c>
      <c r="B1719" s="235" t="s">
        <v>4042</v>
      </c>
      <c r="C1719" s="236">
        <v>9776.6</v>
      </c>
      <c r="D1719" s="467">
        <v>9776</v>
      </c>
      <c r="E1719" s="499">
        <v>41182</v>
      </c>
      <c r="F1719" s="16"/>
      <c r="G1719" s="213" t="s">
        <v>80</v>
      </c>
      <c r="H1719" s="195" t="s">
        <v>4043</v>
      </c>
    </row>
    <row r="1720" spans="1:8" ht="26.25" x14ac:dyDescent="0.25">
      <c r="A1720" s="16">
        <v>134</v>
      </c>
      <c r="B1720" s="235" t="s">
        <v>4044</v>
      </c>
      <c r="C1720" s="236">
        <v>6156.8</v>
      </c>
      <c r="D1720" s="467">
        <v>6156.8</v>
      </c>
      <c r="E1720" s="499">
        <v>41274</v>
      </c>
      <c r="F1720" s="16"/>
      <c r="G1720" s="213" t="s">
        <v>80</v>
      </c>
      <c r="H1720" s="195" t="s">
        <v>4043</v>
      </c>
    </row>
    <row r="1721" spans="1:8" ht="26.25" x14ac:dyDescent="0.25">
      <c r="A1721" s="16">
        <v>135</v>
      </c>
      <c r="B1721" s="235" t="s">
        <v>4044</v>
      </c>
      <c r="C1721" s="236">
        <v>6156.8</v>
      </c>
      <c r="D1721" s="467">
        <v>6156.8</v>
      </c>
      <c r="E1721" s="499">
        <v>41274</v>
      </c>
      <c r="F1721" s="16"/>
      <c r="G1721" s="213" t="s">
        <v>80</v>
      </c>
      <c r="H1721" s="195" t="s">
        <v>4043</v>
      </c>
    </row>
    <row r="1722" spans="1:8" ht="26.25" x14ac:dyDescent="0.25">
      <c r="A1722" s="16">
        <v>136</v>
      </c>
      <c r="B1722" s="235" t="s">
        <v>4044</v>
      </c>
      <c r="C1722" s="236">
        <v>6156.8</v>
      </c>
      <c r="D1722" s="467">
        <v>6156.8</v>
      </c>
      <c r="E1722" s="499">
        <v>41274</v>
      </c>
      <c r="F1722" s="16"/>
      <c r="G1722" s="213" t="s">
        <v>80</v>
      </c>
      <c r="H1722" s="195" t="s">
        <v>4043</v>
      </c>
    </row>
    <row r="1723" spans="1:8" ht="26.25" x14ac:dyDescent="0.25">
      <c r="A1723" s="16">
        <v>137</v>
      </c>
      <c r="B1723" s="235" t="s">
        <v>4044</v>
      </c>
      <c r="C1723" s="236">
        <v>6156.8</v>
      </c>
      <c r="D1723" s="467">
        <v>6156.8</v>
      </c>
      <c r="E1723" s="499">
        <v>41274</v>
      </c>
      <c r="F1723" s="16"/>
      <c r="G1723" s="213" t="s">
        <v>80</v>
      </c>
      <c r="H1723" s="195" t="s">
        <v>4043</v>
      </c>
    </row>
    <row r="1724" spans="1:8" ht="26.25" x14ac:dyDescent="0.25">
      <c r="A1724" s="16">
        <v>138</v>
      </c>
      <c r="B1724" s="235" t="s">
        <v>4045</v>
      </c>
      <c r="C1724" s="236">
        <v>5504.7</v>
      </c>
      <c r="D1724" s="467">
        <v>5504.7</v>
      </c>
      <c r="E1724" s="499">
        <v>41274</v>
      </c>
      <c r="F1724" s="16"/>
      <c r="G1724" s="213" t="s">
        <v>80</v>
      </c>
      <c r="H1724" s="195" t="s">
        <v>4046</v>
      </c>
    </row>
    <row r="1725" spans="1:8" ht="26.25" x14ac:dyDescent="0.25">
      <c r="A1725" s="16">
        <v>139</v>
      </c>
      <c r="B1725" s="235" t="s">
        <v>4047</v>
      </c>
      <c r="C1725" s="236">
        <v>85919</v>
      </c>
      <c r="D1725" s="467">
        <v>21479.759999999998</v>
      </c>
      <c r="E1725" s="499">
        <v>41274</v>
      </c>
      <c r="F1725" s="16"/>
      <c r="G1725" s="213" t="s">
        <v>80</v>
      </c>
      <c r="H1725" s="195" t="s">
        <v>4046</v>
      </c>
    </row>
    <row r="1726" spans="1:8" ht="26.25" x14ac:dyDescent="0.25">
      <c r="A1726" s="16">
        <v>140</v>
      </c>
      <c r="B1726" s="235" t="s">
        <v>4048</v>
      </c>
      <c r="C1726" s="236">
        <v>5176.03</v>
      </c>
      <c r="D1726" s="236">
        <v>5176.03</v>
      </c>
      <c r="E1726" s="499">
        <v>41274</v>
      </c>
      <c r="F1726" s="16"/>
      <c r="G1726" s="213" t="s">
        <v>80</v>
      </c>
      <c r="H1726" s="195" t="s">
        <v>4046</v>
      </c>
    </row>
    <row r="1727" spans="1:8" ht="26.25" x14ac:dyDescent="0.25">
      <c r="A1727" s="16">
        <v>141</v>
      </c>
      <c r="B1727" s="235" t="s">
        <v>4048</v>
      </c>
      <c r="C1727" s="236">
        <v>5176.03</v>
      </c>
      <c r="D1727" s="236">
        <v>5176.03</v>
      </c>
      <c r="E1727" s="499">
        <v>41274</v>
      </c>
      <c r="F1727" s="16"/>
      <c r="G1727" s="213" t="s">
        <v>80</v>
      </c>
      <c r="H1727" s="195" t="s">
        <v>4046</v>
      </c>
    </row>
    <row r="1728" spans="1:8" ht="26.25" x14ac:dyDescent="0.25">
      <c r="A1728" s="16">
        <v>142</v>
      </c>
      <c r="B1728" s="235" t="s">
        <v>4048</v>
      </c>
      <c r="C1728" s="236">
        <v>5176.03</v>
      </c>
      <c r="D1728" s="236">
        <v>5176.03</v>
      </c>
      <c r="E1728" s="499">
        <v>41274</v>
      </c>
      <c r="F1728" s="16"/>
      <c r="G1728" s="213" t="s">
        <v>80</v>
      </c>
      <c r="H1728" s="195" t="s">
        <v>4046</v>
      </c>
    </row>
    <row r="1729" spans="1:8" ht="26.25" x14ac:dyDescent="0.25">
      <c r="A1729" s="16">
        <v>143</v>
      </c>
      <c r="B1729" s="235" t="s">
        <v>4048</v>
      </c>
      <c r="C1729" s="236">
        <v>5176.03</v>
      </c>
      <c r="D1729" s="236">
        <v>5176.03</v>
      </c>
      <c r="E1729" s="499">
        <v>41274</v>
      </c>
      <c r="F1729" s="16"/>
      <c r="G1729" s="213" t="s">
        <v>80</v>
      </c>
      <c r="H1729" s="195" t="s">
        <v>4046</v>
      </c>
    </row>
    <row r="1730" spans="1:8" ht="26.25" x14ac:dyDescent="0.25">
      <c r="A1730" s="16">
        <v>144</v>
      </c>
      <c r="B1730" s="235" t="s">
        <v>4049</v>
      </c>
      <c r="C1730" s="236">
        <v>9212.36</v>
      </c>
      <c r="D1730" s="467">
        <v>9212.36</v>
      </c>
      <c r="E1730" s="499">
        <v>41274</v>
      </c>
      <c r="F1730" s="16"/>
      <c r="G1730" s="213" t="s">
        <v>80</v>
      </c>
      <c r="H1730" s="195" t="s">
        <v>4046</v>
      </c>
    </row>
    <row r="1731" spans="1:8" ht="26.25" x14ac:dyDescent="0.25">
      <c r="A1731" s="16">
        <v>145</v>
      </c>
      <c r="B1731" s="235" t="s">
        <v>4050</v>
      </c>
      <c r="C1731" s="236">
        <v>31444.639999999999</v>
      </c>
      <c r="D1731" s="467">
        <v>31444.639999999999</v>
      </c>
      <c r="E1731" s="499">
        <v>41274</v>
      </c>
      <c r="F1731" s="16"/>
      <c r="G1731" s="213" t="s">
        <v>80</v>
      </c>
      <c r="H1731" s="195" t="s">
        <v>4046</v>
      </c>
    </row>
    <row r="1732" spans="1:8" ht="26.25" x14ac:dyDescent="0.25">
      <c r="A1732" s="16">
        <v>146</v>
      </c>
      <c r="B1732" s="235" t="s">
        <v>4050</v>
      </c>
      <c r="C1732" s="236">
        <v>31444.639999999999</v>
      </c>
      <c r="D1732" s="467">
        <v>31444.639999999999</v>
      </c>
      <c r="E1732" s="499">
        <v>41274</v>
      </c>
      <c r="F1732" s="16"/>
      <c r="G1732" s="213" t="s">
        <v>80</v>
      </c>
      <c r="H1732" s="195" t="s">
        <v>4046</v>
      </c>
    </row>
    <row r="1733" spans="1:8" ht="26.25" x14ac:dyDescent="0.25">
      <c r="A1733" s="16">
        <v>147</v>
      </c>
      <c r="B1733" s="235" t="s">
        <v>4051</v>
      </c>
      <c r="C1733" s="236">
        <v>40501.14</v>
      </c>
      <c r="D1733" s="467">
        <v>40501.14</v>
      </c>
      <c r="E1733" s="499">
        <v>41274</v>
      </c>
      <c r="F1733" s="16"/>
      <c r="G1733" s="213" t="s">
        <v>80</v>
      </c>
      <c r="H1733" s="195" t="s">
        <v>4046</v>
      </c>
    </row>
    <row r="1734" spans="1:8" ht="26.25" x14ac:dyDescent="0.25">
      <c r="A1734" s="16">
        <v>148</v>
      </c>
      <c r="B1734" s="235" t="s">
        <v>4051</v>
      </c>
      <c r="C1734" s="236">
        <v>40501.14</v>
      </c>
      <c r="D1734" s="467">
        <v>40501.14</v>
      </c>
      <c r="E1734" s="499">
        <v>41274</v>
      </c>
      <c r="F1734" s="16"/>
      <c r="G1734" s="213" t="s">
        <v>80</v>
      </c>
      <c r="H1734" s="195" t="s">
        <v>4046</v>
      </c>
    </row>
    <row r="1735" spans="1:8" ht="26.25" x14ac:dyDescent="0.25">
      <c r="A1735" s="16">
        <v>149</v>
      </c>
      <c r="B1735" s="235" t="s">
        <v>4052</v>
      </c>
      <c r="C1735" s="236">
        <v>49411.32</v>
      </c>
      <c r="D1735" s="467">
        <v>15719.41</v>
      </c>
      <c r="E1735" s="499">
        <v>41274</v>
      </c>
      <c r="F1735" s="16"/>
      <c r="G1735" s="213" t="s">
        <v>80</v>
      </c>
      <c r="H1735" s="195" t="s">
        <v>4046</v>
      </c>
    </row>
    <row r="1736" spans="1:8" ht="26.25" x14ac:dyDescent="0.25">
      <c r="A1736" s="16">
        <v>150</v>
      </c>
      <c r="B1736" s="235" t="s">
        <v>4053</v>
      </c>
      <c r="C1736" s="236">
        <v>56219.92</v>
      </c>
      <c r="D1736" s="467">
        <v>14055</v>
      </c>
      <c r="E1736" s="499">
        <v>41274</v>
      </c>
      <c r="F1736" s="16"/>
      <c r="G1736" s="213" t="s">
        <v>80</v>
      </c>
      <c r="H1736" s="195" t="s">
        <v>4046</v>
      </c>
    </row>
    <row r="1737" spans="1:8" ht="26.25" x14ac:dyDescent="0.25">
      <c r="A1737" s="16">
        <v>151</v>
      </c>
      <c r="B1737" s="235" t="s">
        <v>4054</v>
      </c>
      <c r="C1737" s="236">
        <v>87020.28</v>
      </c>
      <c r="D1737" s="467">
        <v>14503.38</v>
      </c>
      <c r="E1737" s="499">
        <v>41274</v>
      </c>
      <c r="F1737" s="16"/>
      <c r="G1737" s="213" t="s">
        <v>80</v>
      </c>
      <c r="H1737" s="195" t="s">
        <v>4046</v>
      </c>
    </row>
    <row r="1738" spans="1:8" ht="26.25" x14ac:dyDescent="0.25">
      <c r="A1738" s="16">
        <v>152</v>
      </c>
      <c r="B1738" s="235" t="s">
        <v>4055</v>
      </c>
      <c r="C1738" s="236">
        <v>28852.28</v>
      </c>
      <c r="D1738" s="467">
        <v>28852.28</v>
      </c>
      <c r="E1738" s="499">
        <v>41274</v>
      </c>
      <c r="F1738" s="16"/>
      <c r="G1738" s="213" t="s">
        <v>80</v>
      </c>
      <c r="H1738" s="195" t="s">
        <v>4046</v>
      </c>
    </row>
    <row r="1739" spans="1:8" ht="26.25" x14ac:dyDescent="0.25">
      <c r="A1739" s="16">
        <v>153</v>
      </c>
      <c r="B1739" s="235" t="s">
        <v>4056</v>
      </c>
      <c r="C1739" s="236">
        <v>47702.21</v>
      </c>
      <c r="D1739" s="467">
        <v>4770.24</v>
      </c>
      <c r="E1739" s="499">
        <v>41274</v>
      </c>
      <c r="F1739" s="16"/>
      <c r="G1739" s="213" t="s">
        <v>80</v>
      </c>
      <c r="H1739" s="195" t="s">
        <v>4046</v>
      </c>
    </row>
    <row r="1740" spans="1:8" ht="26.25" x14ac:dyDescent="0.25">
      <c r="A1740" s="16">
        <v>154</v>
      </c>
      <c r="B1740" s="235" t="s">
        <v>3633</v>
      </c>
      <c r="C1740" s="236">
        <v>27822.1</v>
      </c>
      <c r="D1740" s="467">
        <v>27822.1</v>
      </c>
      <c r="E1740" s="499">
        <v>41274</v>
      </c>
      <c r="F1740" s="16"/>
      <c r="G1740" s="213" t="s">
        <v>80</v>
      </c>
      <c r="H1740" s="195" t="s">
        <v>4046</v>
      </c>
    </row>
    <row r="1741" spans="1:8" ht="26.25" x14ac:dyDescent="0.25">
      <c r="A1741" s="16">
        <v>155</v>
      </c>
      <c r="B1741" s="235" t="s">
        <v>4057</v>
      </c>
      <c r="C1741" s="236">
        <v>8048.23</v>
      </c>
      <c r="D1741" s="467">
        <v>8048.23</v>
      </c>
      <c r="E1741" s="499">
        <v>41274</v>
      </c>
      <c r="F1741" s="16"/>
      <c r="G1741" s="213" t="s">
        <v>80</v>
      </c>
      <c r="H1741" s="195" t="s">
        <v>4046</v>
      </c>
    </row>
    <row r="1742" spans="1:8" ht="26.25" x14ac:dyDescent="0.25">
      <c r="A1742" s="16">
        <v>156</v>
      </c>
      <c r="B1742" s="235" t="s">
        <v>4058</v>
      </c>
      <c r="C1742" s="236">
        <v>85552.45</v>
      </c>
      <c r="D1742" s="467">
        <v>8555.2199999999993</v>
      </c>
      <c r="E1742" s="499">
        <v>41274</v>
      </c>
      <c r="F1742" s="16"/>
      <c r="G1742" s="213" t="s">
        <v>80</v>
      </c>
      <c r="H1742" s="195" t="s">
        <v>4046</v>
      </c>
    </row>
    <row r="1743" spans="1:8" ht="26.25" x14ac:dyDescent="0.25">
      <c r="A1743" s="16">
        <v>157</v>
      </c>
      <c r="B1743" s="235" t="s">
        <v>4059</v>
      </c>
      <c r="C1743" s="236">
        <v>64728.9</v>
      </c>
      <c r="D1743" s="467">
        <v>10788.18</v>
      </c>
      <c r="E1743" s="499">
        <v>41274</v>
      </c>
      <c r="F1743" s="16"/>
      <c r="G1743" s="213" t="s">
        <v>80</v>
      </c>
      <c r="H1743" s="195" t="s">
        <v>4046</v>
      </c>
    </row>
    <row r="1744" spans="1:8" ht="26.25" x14ac:dyDescent="0.25">
      <c r="A1744" s="16">
        <v>158</v>
      </c>
      <c r="B1744" s="235" t="s">
        <v>4060</v>
      </c>
      <c r="C1744" s="236">
        <v>140998.20000000001</v>
      </c>
      <c r="D1744" s="467">
        <v>23499.72</v>
      </c>
      <c r="E1744" s="499">
        <v>41274</v>
      </c>
      <c r="F1744" s="16"/>
      <c r="G1744" s="213" t="s">
        <v>80</v>
      </c>
      <c r="H1744" s="195" t="s">
        <v>4046</v>
      </c>
    </row>
    <row r="1745" spans="1:8" ht="38.25" x14ac:dyDescent="0.25">
      <c r="A1745" s="16">
        <v>159</v>
      </c>
      <c r="B1745" s="235" t="s">
        <v>4061</v>
      </c>
      <c r="C1745" s="236">
        <v>8912.5400000000009</v>
      </c>
      <c r="D1745" s="467">
        <v>8912.5400000000009</v>
      </c>
      <c r="E1745" s="499">
        <v>41274</v>
      </c>
      <c r="F1745" s="16"/>
      <c r="G1745" s="213" t="s">
        <v>80</v>
      </c>
      <c r="H1745" s="195" t="s">
        <v>4046</v>
      </c>
    </row>
    <row r="1746" spans="1:8" ht="38.25" x14ac:dyDescent="0.25">
      <c r="A1746" s="16">
        <v>160</v>
      </c>
      <c r="B1746" s="235" t="s">
        <v>4061</v>
      </c>
      <c r="C1746" s="236">
        <v>8912.5400000000009</v>
      </c>
      <c r="D1746" s="467">
        <v>8912.5400000000009</v>
      </c>
      <c r="E1746" s="499">
        <v>41274</v>
      </c>
      <c r="F1746" s="16"/>
      <c r="G1746" s="213" t="s">
        <v>80</v>
      </c>
      <c r="H1746" s="195" t="s">
        <v>4046</v>
      </c>
    </row>
    <row r="1747" spans="1:8" ht="26.25" x14ac:dyDescent="0.25">
      <c r="A1747" s="16">
        <v>161</v>
      </c>
      <c r="B1747" s="235" t="s">
        <v>4062</v>
      </c>
      <c r="C1747" s="236">
        <v>11243.04</v>
      </c>
      <c r="D1747" s="467">
        <v>11243.04</v>
      </c>
      <c r="E1747" s="499">
        <v>41274</v>
      </c>
      <c r="F1747" s="16"/>
      <c r="G1747" s="213" t="s">
        <v>80</v>
      </c>
      <c r="H1747" s="195" t="s">
        <v>4046</v>
      </c>
    </row>
    <row r="1748" spans="1:8" ht="26.25" x14ac:dyDescent="0.25">
      <c r="A1748" s="16">
        <v>162</v>
      </c>
      <c r="B1748" s="235" t="s">
        <v>4063</v>
      </c>
      <c r="C1748" s="236">
        <v>14873.9</v>
      </c>
      <c r="D1748" s="467">
        <v>14873.9</v>
      </c>
      <c r="E1748" s="499">
        <v>41274</v>
      </c>
      <c r="F1748" s="16"/>
      <c r="G1748" s="213" t="s">
        <v>80</v>
      </c>
      <c r="H1748" s="195" t="s">
        <v>4046</v>
      </c>
    </row>
    <row r="1749" spans="1:8" ht="26.25" x14ac:dyDescent="0.25">
      <c r="A1749" s="16">
        <v>163</v>
      </c>
      <c r="B1749" s="235" t="s">
        <v>4063</v>
      </c>
      <c r="C1749" s="236">
        <v>14873.9</v>
      </c>
      <c r="D1749" s="467">
        <v>14873.9</v>
      </c>
      <c r="E1749" s="499">
        <v>41274</v>
      </c>
      <c r="F1749" s="16"/>
      <c r="G1749" s="213" t="s">
        <v>80</v>
      </c>
      <c r="H1749" s="195" t="s">
        <v>4046</v>
      </c>
    </row>
    <row r="1750" spans="1:8" ht="26.25" x14ac:dyDescent="0.25">
      <c r="A1750" s="16">
        <v>164</v>
      </c>
      <c r="B1750" s="235" t="s">
        <v>4064</v>
      </c>
      <c r="C1750" s="236">
        <v>99665.16</v>
      </c>
      <c r="D1750" s="467">
        <v>7118.94</v>
      </c>
      <c r="E1750" s="499">
        <v>41274</v>
      </c>
      <c r="F1750" s="16"/>
      <c r="G1750" s="213" t="s">
        <v>80</v>
      </c>
      <c r="H1750" s="195" t="s">
        <v>4046</v>
      </c>
    </row>
    <row r="1751" spans="1:8" ht="26.25" x14ac:dyDescent="0.25">
      <c r="A1751" s="16">
        <v>165</v>
      </c>
      <c r="B1751" s="235" t="s">
        <v>4065</v>
      </c>
      <c r="C1751" s="236">
        <v>7779.74</v>
      </c>
      <c r="D1751" s="236">
        <v>7779.74</v>
      </c>
      <c r="E1751" s="499">
        <v>41274</v>
      </c>
      <c r="F1751" s="16"/>
      <c r="G1751" s="213" t="s">
        <v>80</v>
      </c>
      <c r="H1751" s="195" t="s">
        <v>4046</v>
      </c>
    </row>
    <row r="1752" spans="1:8" ht="26.25" x14ac:dyDescent="0.25">
      <c r="A1752" s="16">
        <v>166</v>
      </c>
      <c r="B1752" s="235" t="s">
        <v>4066</v>
      </c>
      <c r="C1752" s="236">
        <v>24383.52</v>
      </c>
      <c r="D1752" s="236">
        <v>24383.52</v>
      </c>
      <c r="E1752" s="499">
        <v>41274</v>
      </c>
      <c r="F1752" s="16"/>
      <c r="G1752" s="213" t="s">
        <v>80</v>
      </c>
      <c r="H1752" s="195" t="s">
        <v>4046</v>
      </c>
    </row>
    <row r="1753" spans="1:8" ht="26.25" x14ac:dyDescent="0.25">
      <c r="A1753" s="16">
        <v>167</v>
      </c>
      <c r="B1753" s="235" t="s">
        <v>4066</v>
      </c>
      <c r="C1753" s="236">
        <v>24383.52</v>
      </c>
      <c r="D1753" s="236">
        <v>24383.52</v>
      </c>
      <c r="E1753" s="499">
        <v>41274</v>
      </c>
      <c r="F1753" s="16"/>
      <c r="G1753" s="213" t="s">
        <v>80</v>
      </c>
      <c r="H1753" s="195" t="s">
        <v>4046</v>
      </c>
    </row>
    <row r="1754" spans="1:8" ht="26.25" x14ac:dyDescent="0.25">
      <c r="A1754" s="16">
        <v>168</v>
      </c>
      <c r="B1754" s="208" t="s">
        <v>4067</v>
      </c>
      <c r="C1754" s="274">
        <v>7867.5</v>
      </c>
      <c r="D1754" s="345">
        <v>7867.5</v>
      </c>
      <c r="E1754" s="294">
        <v>40908</v>
      </c>
      <c r="F1754" s="208"/>
      <c r="G1754" s="213" t="s">
        <v>80</v>
      </c>
      <c r="H1754" s="195" t="s">
        <v>4022</v>
      </c>
    </row>
    <row r="1755" spans="1:8" ht="26.25" x14ac:dyDescent="0.25">
      <c r="A1755" s="16">
        <v>169</v>
      </c>
      <c r="B1755" s="208" t="s">
        <v>4067</v>
      </c>
      <c r="C1755" s="274">
        <v>7867.5</v>
      </c>
      <c r="D1755" s="345">
        <v>7867.5</v>
      </c>
      <c r="E1755" s="294">
        <v>40908</v>
      </c>
      <c r="F1755" s="208"/>
      <c r="G1755" s="213" t="s">
        <v>80</v>
      </c>
      <c r="H1755" s="195" t="s">
        <v>4022</v>
      </c>
    </row>
    <row r="1756" spans="1:8" ht="26.25" x14ac:dyDescent="0.25">
      <c r="A1756" s="16">
        <v>170</v>
      </c>
      <c r="B1756" s="208" t="s">
        <v>4068</v>
      </c>
      <c r="C1756" s="274">
        <v>9299</v>
      </c>
      <c r="D1756" s="345">
        <v>6370.19</v>
      </c>
      <c r="E1756" s="294">
        <v>39790</v>
      </c>
      <c r="F1756" s="208"/>
      <c r="G1756" s="213" t="s">
        <v>80</v>
      </c>
      <c r="H1756" s="195" t="s">
        <v>4069</v>
      </c>
    </row>
    <row r="1757" spans="1:8" ht="26.25" x14ac:dyDescent="0.25">
      <c r="A1757" s="16">
        <v>171</v>
      </c>
      <c r="B1757" s="208" t="s">
        <v>4070</v>
      </c>
      <c r="C1757" s="274">
        <v>9299</v>
      </c>
      <c r="D1757" s="345">
        <v>6370.19</v>
      </c>
      <c r="E1757" s="294">
        <v>39790</v>
      </c>
      <c r="F1757" s="208"/>
      <c r="G1757" s="213" t="s">
        <v>80</v>
      </c>
      <c r="H1757" s="195" t="s">
        <v>4069</v>
      </c>
    </row>
    <row r="1758" spans="1:8" ht="26.25" x14ac:dyDescent="0.25">
      <c r="A1758" s="16">
        <v>172</v>
      </c>
      <c r="B1758" s="208" t="s">
        <v>4071</v>
      </c>
      <c r="C1758" s="274">
        <v>9299</v>
      </c>
      <c r="D1758" s="345">
        <v>6370.19</v>
      </c>
      <c r="E1758" s="294">
        <v>39790</v>
      </c>
      <c r="F1758" s="208"/>
      <c r="G1758" s="213" t="s">
        <v>80</v>
      </c>
      <c r="H1758" s="195" t="s">
        <v>4069</v>
      </c>
    </row>
    <row r="1759" spans="1:8" ht="26.25" x14ac:dyDescent="0.25">
      <c r="A1759" s="16">
        <v>173</v>
      </c>
      <c r="B1759" s="208" t="s">
        <v>4072</v>
      </c>
      <c r="C1759" s="274">
        <v>16200</v>
      </c>
      <c r="D1759" s="274">
        <v>16200</v>
      </c>
      <c r="E1759" s="294">
        <v>40908</v>
      </c>
      <c r="F1759" s="16"/>
      <c r="G1759" s="213" t="s">
        <v>80</v>
      </c>
      <c r="H1759" s="195" t="s">
        <v>4069</v>
      </c>
    </row>
    <row r="1760" spans="1:8" ht="26.25" x14ac:dyDescent="0.25">
      <c r="A1760" s="16">
        <v>174</v>
      </c>
      <c r="B1760" s="208" t="s">
        <v>4073</v>
      </c>
      <c r="C1760" s="274">
        <v>46500</v>
      </c>
      <c r="D1760" s="274">
        <v>46500</v>
      </c>
      <c r="E1760" s="294">
        <v>40908</v>
      </c>
      <c r="F1760" s="16"/>
      <c r="G1760" s="213" t="s">
        <v>80</v>
      </c>
      <c r="H1760" s="195" t="s">
        <v>4069</v>
      </c>
    </row>
    <row r="1761" spans="1:8" ht="26.25" x14ac:dyDescent="0.25">
      <c r="A1761" s="16">
        <v>175</v>
      </c>
      <c r="B1761" s="208" t="s">
        <v>4074</v>
      </c>
      <c r="C1761" s="274">
        <v>46500</v>
      </c>
      <c r="D1761" s="274">
        <v>46500</v>
      </c>
      <c r="E1761" s="294">
        <v>40908</v>
      </c>
      <c r="F1761" s="16"/>
      <c r="G1761" s="213" t="s">
        <v>80</v>
      </c>
      <c r="H1761" s="195" t="s">
        <v>4069</v>
      </c>
    </row>
    <row r="1762" spans="1:8" ht="26.25" x14ac:dyDescent="0.25">
      <c r="A1762" s="16">
        <v>176</v>
      </c>
      <c r="B1762" s="208" t="s">
        <v>4075</v>
      </c>
      <c r="C1762" s="274">
        <v>9765</v>
      </c>
      <c r="D1762" s="274">
        <v>9765</v>
      </c>
      <c r="E1762" s="294">
        <v>39702</v>
      </c>
      <c r="F1762" s="16"/>
      <c r="G1762" s="213" t="s">
        <v>80</v>
      </c>
      <c r="H1762" s="195" t="s">
        <v>4069</v>
      </c>
    </row>
    <row r="1763" spans="1:8" ht="26.25" x14ac:dyDescent="0.25">
      <c r="A1763" s="16">
        <v>177</v>
      </c>
      <c r="B1763" s="208" t="s">
        <v>4076</v>
      </c>
      <c r="C1763" s="274">
        <v>5000</v>
      </c>
      <c r="D1763" s="274">
        <v>5000</v>
      </c>
      <c r="E1763" s="294">
        <v>40908</v>
      </c>
      <c r="F1763" s="16"/>
      <c r="G1763" s="213" t="s">
        <v>80</v>
      </c>
      <c r="H1763" s="195" t="s">
        <v>4069</v>
      </c>
    </row>
    <row r="1764" spans="1:8" ht="26.25" x14ac:dyDescent="0.25">
      <c r="A1764" s="16">
        <v>178</v>
      </c>
      <c r="B1764" s="208" t="s">
        <v>4076</v>
      </c>
      <c r="C1764" s="274">
        <v>5000</v>
      </c>
      <c r="D1764" s="274">
        <v>5000</v>
      </c>
      <c r="E1764" s="294">
        <v>40908</v>
      </c>
      <c r="F1764" s="16"/>
      <c r="G1764" s="213" t="s">
        <v>80</v>
      </c>
      <c r="H1764" s="11" t="s">
        <v>4069</v>
      </c>
    </row>
    <row r="1765" spans="1:8" ht="26.25" x14ac:dyDescent="0.25">
      <c r="A1765" s="16">
        <v>179</v>
      </c>
      <c r="B1765" s="208" t="s">
        <v>4076</v>
      </c>
      <c r="C1765" s="274">
        <v>5000</v>
      </c>
      <c r="D1765" s="274">
        <v>5000</v>
      </c>
      <c r="E1765" s="294">
        <v>40908</v>
      </c>
      <c r="F1765" s="16"/>
      <c r="G1765" s="213" t="s">
        <v>80</v>
      </c>
      <c r="H1765" s="11" t="s">
        <v>4069</v>
      </c>
    </row>
    <row r="1766" spans="1:8" ht="26.25" x14ac:dyDescent="0.25">
      <c r="A1766" s="16">
        <v>180</v>
      </c>
      <c r="B1766" s="208" t="s">
        <v>4076</v>
      </c>
      <c r="C1766" s="274">
        <v>5000</v>
      </c>
      <c r="D1766" s="274">
        <v>5000</v>
      </c>
      <c r="E1766" s="294">
        <v>40908</v>
      </c>
      <c r="F1766" s="16"/>
      <c r="G1766" s="213" t="s">
        <v>80</v>
      </c>
      <c r="H1766" s="11" t="s">
        <v>4069</v>
      </c>
    </row>
    <row r="1767" spans="1:8" ht="26.25" x14ac:dyDescent="0.25">
      <c r="A1767" s="16">
        <v>181</v>
      </c>
      <c r="B1767" s="208" t="s">
        <v>4076</v>
      </c>
      <c r="C1767" s="274">
        <v>5000</v>
      </c>
      <c r="D1767" s="274">
        <v>5000</v>
      </c>
      <c r="E1767" s="294">
        <v>40908</v>
      </c>
      <c r="F1767" s="16"/>
      <c r="G1767" s="213" t="s">
        <v>80</v>
      </c>
      <c r="H1767" s="11" t="s">
        <v>4069</v>
      </c>
    </row>
    <row r="1768" spans="1:8" ht="26.25" x14ac:dyDescent="0.25">
      <c r="A1768" s="16">
        <v>182</v>
      </c>
      <c r="B1768" s="208" t="s">
        <v>4076</v>
      </c>
      <c r="C1768" s="274">
        <v>5000</v>
      </c>
      <c r="D1768" s="274">
        <v>5000</v>
      </c>
      <c r="E1768" s="294">
        <v>40908</v>
      </c>
      <c r="F1768" s="16"/>
      <c r="G1768" s="213" t="s">
        <v>80</v>
      </c>
      <c r="H1768" s="11" t="s">
        <v>4069</v>
      </c>
    </row>
    <row r="1769" spans="1:8" ht="26.25" x14ac:dyDescent="0.25">
      <c r="A1769" s="16">
        <v>183</v>
      </c>
      <c r="B1769" s="208" t="s">
        <v>4076</v>
      </c>
      <c r="C1769" s="274">
        <v>5000</v>
      </c>
      <c r="D1769" s="274">
        <v>5000</v>
      </c>
      <c r="E1769" s="211">
        <v>40908</v>
      </c>
      <c r="F1769" s="16"/>
      <c r="G1769" s="213" t="s">
        <v>80</v>
      </c>
      <c r="H1769" s="11" t="s">
        <v>4069</v>
      </c>
    </row>
    <row r="1770" spans="1:8" ht="26.25" x14ac:dyDescent="0.25">
      <c r="A1770" s="16">
        <v>184</v>
      </c>
      <c r="B1770" s="208" t="s">
        <v>4077</v>
      </c>
      <c r="C1770" s="274">
        <v>10250</v>
      </c>
      <c r="D1770" s="274">
        <v>7283.59</v>
      </c>
      <c r="E1770" s="211">
        <v>39790</v>
      </c>
      <c r="F1770" s="16"/>
      <c r="G1770" s="213" t="s">
        <v>80</v>
      </c>
      <c r="H1770" s="11" t="s">
        <v>4069</v>
      </c>
    </row>
    <row r="1771" spans="1:8" ht="26.25" x14ac:dyDescent="0.25">
      <c r="A1771" s="16">
        <v>185</v>
      </c>
      <c r="B1771" s="386" t="s">
        <v>4078</v>
      </c>
      <c r="C1771" s="274">
        <v>31100</v>
      </c>
      <c r="D1771" s="274">
        <v>31100</v>
      </c>
      <c r="E1771" s="210" t="s">
        <v>4079</v>
      </c>
      <c r="F1771" s="16"/>
      <c r="G1771" s="213" t="s">
        <v>80</v>
      </c>
      <c r="H1771" s="11" t="s">
        <v>4080</v>
      </c>
    </row>
    <row r="1772" spans="1:8" ht="26.25" x14ac:dyDescent="0.25">
      <c r="A1772" s="16">
        <v>186</v>
      </c>
      <c r="B1772" s="386" t="s">
        <v>4081</v>
      </c>
      <c r="C1772" s="274">
        <v>35700</v>
      </c>
      <c r="D1772" s="274">
        <v>35700</v>
      </c>
      <c r="E1772" s="210" t="s">
        <v>3784</v>
      </c>
      <c r="F1772" s="16"/>
      <c r="G1772" s="213" t="s">
        <v>80</v>
      </c>
      <c r="H1772" s="11" t="s">
        <v>4080</v>
      </c>
    </row>
    <row r="1773" spans="1:8" ht="26.25" x14ac:dyDescent="0.25">
      <c r="A1773" s="16">
        <v>187</v>
      </c>
      <c r="B1773" s="386" t="s">
        <v>4082</v>
      </c>
      <c r="C1773" s="274">
        <v>7500</v>
      </c>
      <c r="D1773" s="274">
        <v>7500</v>
      </c>
      <c r="E1773" s="210" t="s">
        <v>4083</v>
      </c>
      <c r="F1773" s="16"/>
      <c r="G1773" s="213" t="s">
        <v>80</v>
      </c>
      <c r="H1773" s="11" t="s">
        <v>4080</v>
      </c>
    </row>
    <row r="1774" spans="1:8" ht="38.25" x14ac:dyDescent="0.25">
      <c r="A1774" s="16">
        <v>188</v>
      </c>
      <c r="B1774" s="386" t="s">
        <v>4084</v>
      </c>
      <c r="C1774" s="274">
        <v>32900</v>
      </c>
      <c r="D1774" s="274">
        <v>32900</v>
      </c>
      <c r="E1774" s="210" t="s">
        <v>4085</v>
      </c>
      <c r="F1774" s="16"/>
      <c r="G1774" s="213" t="s">
        <v>80</v>
      </c>
      <c r="H1774" s="11" t="s">
        <v>4080</v>
      </c>
    </row>
    <row r="1775" spans="1:8" ht="26.25" x14ac:dyDescent="0.25">
      <c r="A1775" s="16">
        <v>189</v>
      </c>
      <c r="B1775" s="386" t="s">
        <v>4088</v>
      </c>
      <c r="C1775" s="274">
        <v>19980</v>
      </c>
      <c r="D1775" s="274">
        <v>19980</v>
      </c>
      <c r="E1775" s="210" t="s">
        <v>4087</v>
      </c>
      <c r="F1775" s="16"/>
      <c r="G1775" s="213" t="s">
        <v>80</v>
      </c>
      <c r="H1775" s="11" t="s">
        <v>4080</v>
      </c>
    </row>
    <row r="1776" spans="1:8" ht="26.25" x14ac:dyDescent="0.25">
      <c r="A1776" s="16">
        <v>190</v>
      </c>
      <c r="B1776" s="386" t="s">
        <v>4088</v>
      </c>
      <c r="C1776" s="274">
        <v>19980</v>
      </c>
      <c r="D1776" s="274">
        <v>19980</v>
      </c>
      <c r="E1776" s="210" t="s">
        <v>4087</v>
      </c>
      <c r="F1776" s="16"/>
      <c r="G1776" s="213" t="s">
        <v>80</v>
      </c>
      <c r="H1776" s="11" t="s">
        <v>4080</v>
      </c>
    </row>
    <row r="1777" spans="1:8" ht="26.25" x14ac:dyDescent="0.25">
      <c r="A1777" s="16">
        <v>191</v>
      </c>
      <c r="B1777" s="386" t="s">
        <v>4081</v>
      </c>
      <c r="C1777" s="274">
        <v>35700</v>
      </c>
      <c r="D1777" s="274">
        <v>35700</v>
      </c>
      <c r="E1777" s="210" t="s">
        <v>4087</v>
      </c>
      <c r="F1777" s="16"/>
      <c r="G1777" s="213" t="s">
        <v>80</v>
      </c>
      <c r="H1777" s="11" t="s">
        <v>4080</v>
      </c>
    </row>
    <row r="1778" spans="1:8" ht="26.25" x14ac:dyDescent="0.25">
      <c r="A1778" s="16">
        <v>192</v>
      </c>
      <c r="B1778" s="386" t="s">
        <v>4091</v>
      </c>
      <c r="C1778" s="274">
        <v>12000</v>
      </c>
      <c r="D1778" s="274">
        <v>12000</v>
      </c>
      <c r="E1778" s="210" t="s">
        <v>4092</v>
      </c>
      <c r="F1778" s="16"/>
      <c r="G1778" s="213" t="s">
        <v>80</v>
      </c>
      <c r="H1778" s="11" t="s">
        <v>4080</v>
      </c>
    </row>
    <row r="1779" spans="1:8" ht="26.25" x14ac:dyDescent="0.25">
      <c r="A1779" s="16">
        <v>193</v>
      </c>
      <c r="B1779" s="386" t="s">
        <v>4093</v>
      </c>
      <c r="C1779" s="274">
        <v>21000</v>
      </c>
      <c r="D1779" s="274">
        <v>21000</v>
      </c>
      <c r="E1779" s="210" t="s">
        <v>3278</v>
      </c>
      <c r="F1779" s="16"/>
      <c r="G1779" s="213" t="s">
        <v>80</v>
      </c>
      <c r="H1779" s="11" t="s">
        <v>4080</v>
      </c>
    </row>
    <row r="1780" spans="1:8" ht="26.25" x14ac:dyDescent="0.25">
      <c r="A1780" s="16">
        <v>194</v>
      </c>
      <c r="B1780" s="386" t="s">
        <v>4094</v>
      </c>
      <c r="C1780" s="65">
        <v>7500</v>
      </c>
      <c r="D1780" s="274">
        <v>7500</v>
      </c>
      <c r="E1780" s="210" t="s">
        <v>4095</v>
      </c>
      <c r="F1780" s="16"/>
      <c r="G1780" s="213" t="s">
        <v>80</v>
      </c>
      <c r="H1780" s="11" t="s">
        <v>4080</v>
      </c>
    </row>
    <row r="1781" spans="1:8" ht="26.25" x14ac:dyDescent="0.25">
      <c r="A1781" s="16">
        <v>195</v>
      </c>
      <c r="B1781" s="386" t="s">
        <v>4096</v>
      </c>
      <c r="C1781" s="65">
        <v>7500</v>
      </c>
      <c r="D1781" s="274">
        <v>7500</v>
      </c>
      <c r="E1781" s="210" t="s">
        <v>4095</v>
      </c>
      <c r="F1781" s="16"/>
      <c r="G1781" s="213" t="s">
        <v>80</v>
      </c>
      <c r="H1781" s="11" t="s">
        <v>4080</v>
      </c>
    </row>
    <row r="1782" spans="1:8" ht="26.25" x14ac:dyDescent="0.25">
      <c r="A1782" s="16">
        <v>196</v>
      </c>
      <c r="B1782" s="386" t="s">
        <v>4097</v>
      </c>
      <c r="C1782" s="274">
        <v>11847</v>
      </c>
      <c r="D1782" s="274">
        <v>11847</v>
      </c>
      <c r="E1782" s="210" t="s">
        <v>4095</v>
      </c>
      <c r="F1782" s="16"/>
      <c r="G1782" s="213" t="s">
        <v>80</v>
      </c>
      <c r="H1782" s="11" t="s">
        <v>4080</v>
      </c>
    </row>
    <row r="1783" spans="1:8" ht="26.25" x14ac:dyDescent="0.25">
      <c r="A1783" s="16">
        <v>197</v>
      </c>
      <c r="B1783" s="386" t="s">
        <v>4098</v>
      </c>
      <c r="C1783" s="274">
        <v>16000</v>
      </c>
      <c r="D1783" s="274">
        <v>16000</v>
      </c>
      <c r="E1783" s="210" t="s">
        <v>4095</v>
      </c>
      <c r="F1783" s="16"/>
      <c r="G1783" s="213" t="s">
        <v>80</v>
      </c>
      <c r="H1783" s="11" t="s">
        <v>4080</v>
      </c>
    </row>
    <row r="1784" spans="1:8" ht="26.25" x14ac:dyDescent="0.25">
      <c r="A1784" s="16">
        <v>198</v>
      </c>
      <c r="B1784" s="386" t="s">
        <v>4099</v>
      </c>
      <c r="C1784" s="274">
        <v>10295</v>
      </c>
      <c r="D1784" s="274">
        <v>10295</v>
      </c>
      <c r="E1784" s="211">
        <v>41821</v>
      </c>
      <c r="F1784" s="16"/>
      <c r="G1784" s="213" t="s">
        <v>80</v>
      </c>
      <c r="H1784" s="11" t="s">
        <v>4100</v>
      </c>
    </row>
    <row r="1785" spans="1:8" ht="26.25" x14ac:dyDescent="0.25">
      <c r="A1785" s="16">
        <v>199</v>
      </c>
      <c r="B1785" s="386" t="s">
        <v>4101</v>
      </c>
      <c r="C1785" s="274">
        <v>7270</v>
      </c>
      <c r="D1785" s="274">
        <v>7270</v>
      </c>
      <c r="E1785" s="211">
        <v>41912</v>
      </c>
      <c r="F1785" s="16"/>
      <c r="G1785" s="213" t="s">
        <v>80</v>
      </c>
      <c r="H1785" s="11" t="s">
        <v>4100</v>
      </c>
    </row>
    <row r="1786" spans="1:8" ht="26.25" x14ac:dyDescent="0.25">
      <c r="A1786" s="16">
        <v>200</v>
      </c>
      <c r="B1786" s="386" t="s">
        <v>4101</v>
      </c>
      <c r="C1786" s="274">
        <v>7270</v>
      </c>
      <c r="D1786" s="274">
        <v>7270</v>
      </c>
      <c r="E1786" s="211">
        <v>41912</v>
      </c>
      <c r="F1786" s="16"/>
      <c r="G1786" s="213" t="s">
        <v>80</v>
      </c>
      <c r="H1786" s="11" t="s">
        <v>4100</v>
      </c>
    </row>
    <row r="1787" spans="1:8" ht="26.25" x14ac:dyDescent="0.25">
      <c r="A1787" s="16">
        <v>201</v>
      </c>
      <c r="B1787" s="386" t="s">
        <v>4101</v>
      </c>
      <c r="C1787" s="274">
        <v>7270</v>
      </c>
      <c r="D1787" s="274">
        <v>7270</v>
      </c>
      <c r="E1787" s="211">
        <v>41912</v>
      </c>
      <c r="F1787" s="16"/>
      <c r="G1787" s="213" t="s">
        <v>80</v>
      </c>
      <c r="H1787" s="11" t="s">
        <v>4100</v>
      </c>
    </row>
    <row r="1788" spans="1:8" ht="27.75" customHeight="1" x14ac:dyDescent="0.25">
      <c r="A1788" s="16">
        <v>202</v>
      </c>
      <c r="B1788" s="386" t="s">
        <v>4102</v>
      </c>
      <c r="C1788" s="274">
        <v>6500</v>
      </c>
      <c r="D1788" s="274">
        <v>6500</v>
      </c>
      <c r="E1788" s="211">
        <v>41912</v>
      </c>
      <c r="F1788" s="16"/>
      <c r="G1788" s="213" t="s">
        <v>80</v>
      </c>
      <c r="H1788" s="11" t="s">
        <v>4100</v>
      </c>
    </row>
    <row r="1789" spans="1:8" ht="26.25" x14ac:dyDescent="0.25">
      <c r="A1789" s="16">
        <v>203</v>
      </c>
      <c r="B1789" s="235" t="s">
        <v>4111</v>
      </c>
      <c r="C1789" s="287">
        <v>8655</v>
      </c>
      <c r="D1789" s="287">
        <v>8655</v>
      </c>
      <c r="E1789" s="237">
        <v>41619</v>
      </c>
      <c r="F1789" s="16"/>
      <c r="G1789" s="213" t="s">
        <v>80</v>
      </c>
      <c r="H1789" s="11" t="s">
        <v>4110</v>
      </c>
    </row>
    <row r="1790" spans="1:8" ht="26.25" x14ac:dyDescent="0.25">
      <c r="A1790" s="16">
        <v>204</v>
      </c>
      <c r="B1790" s="235" t="s">
        <v>3743</v>
      </c>
      <c r="C1790" s="287">
        <v>5725</v>
      </c>
      <c r="D1790" s="287">
        <v>5725</v>
      </c>
      <c r="E1790" s="237">
        <v>41639</v>
      </c>
      <c r="F1790" s="16"/>
      <c r="G1790" s="213" t="s">
        <v>80</v>
      </c>
      <c r="H1790" s="11" t="s">
        <v>4080</v>
      </c>
    </row>
    <row r="1791" spans="1:8" ht="26.25" x14ac:dyDescent="0.25">
      <c r="A1791" s="16">
        <v>205</v>
      </c>
      <c r="B1791" s="235" t="s">
        <v>4113</v>
      </c>
      <c r="C1791" s="287">
        <v>6750</v>
      </c>
      <c r="D1791" s="287">
        <v>6750</v>
      </c>
      <c r="E1791" s="237">
        <v>41639</v>
      </c>
      <c r="F1791" s="16"/>
      <c r="G1791" s="213" t="s">
        <v>80</v>
      </c>
      <c r="H1791" s="11" t="s">
        <v>4080</v>
      </c>
    </row>
    <row r="1792" spans="1:8" ht="26.25" x14ac:dyDescent="0.25">
      <c r="A1792" s="16">
        <v>206</v>
      </c>
      <c r="B1792" s="235" t="s">
        <v>4113</v>
      </c>
      <c r="C1792" s="287">
        <v>6750</v>
      </c>
      <c r="D1792" s="287">
        <v>6750</v>
      </c>
      <c r="E1792" s="237">
        <v>41639</v>
      </c>
      <c r="F1792" s="16"/>
      <c r="G1792" s="213" t="s">
        <v>80</v>
      </c>
      <c r="H1792" s="11" t="s">
        <v>4080</v>
      </c>
    </row>
    <row r="1793" spans="1:8" ht="26.25" x14ac:dyDescent="0.25">
      <c r="A1793" s="16">
        <v>207</v>
      </c>
      <c r="B1793" s="235" t="s">
        <v>4113</v>
      </c>
      <c r="C1793" s="287">
        <v>6750</v>
      </c>
      <c r="D1793" s="287">
        <v>6750</v>
      </c>
      <c r="E1793" s="237">
        <v>41639</v>
      </c>
      <c r="F1793" s="16"/>
      <c r="G1793" s="213" t="s">
        <v>80</v>
      </c>
      <c r="H1793" s="11" t="s">
        <v>4080</v>
      </c>
    </row>
    <row r="1794" spans="1:8" ht="26.25" x14ac:dyDescent="0.25">
      <c r="A1794" s="16">
        <v>208</v>
      </c>
      <c r="B1794" s="235" t="s">
        <v>4113</v>
      </c>
      <c r="C1794" s="287">
        <v>6750</v>
      </c>
      <c r="D1794" s="287">
        <v>6750</v>
      </c>
      <c r="E1794" s="237">
        <v>41639</v>
      </c>
      <c r="F1794" s="16"/>
      <c r="G1794" s="213" t="s">
        <v>80</v>
      </c>
      <c r="H1794" s="11" t="s">
        <v>4080</v>
      </c>
    </row>
    <row r="1795" spans="1:8" ht="26.25" x14ac:dyDescent="0.25">
      <c r="A1795" s="16">
        <v>209</v>
      </c>
      <c r="B1795" s="320" t="s">
        <v>4114</v>
      </c>
      <c r="C1795" s="292">
        <v>5625</v>
      </c>
      <c r="D1795" s="292">
        <v>5625</v>
      </c>
      <c r="E1795" s="341">
        <v>41639</v>
      </c>
      <c r="F1795" s="16"/>
      <c r="G1795" s="213" t="s">
        <v>80</v>
      </c>
      <c r="H1795" s="11" t="s">
        <v>4080</v>
      </c>
    </row>
    <row r="1796" spans="1:8" ht="26.25" x14ac:dyDescent="0.25">
      <c r="A1796" s="16">
        <v>210</v>
      </c>
      <c r="B1796" s="493" t="s">
        <v>4115</v>
      </c>
      <c r="C1796" s="273">
        <v>13490</v>
      </c>
      <c r="D1796" s="273">
        <v>13490</v>
      </c>
      <c r="E1796" s="237">
        <v>42475</v>
      </c>
      <c r="F1796" s="501" t="s">
        <v>4116</v>
      </c>
      <c r="G1796" s="213" t="s">
        <v>80</v>
      </c>
      <c r="H1796" s="11" t="s">
        <v>1897</v>
      </c>
    </row>
    <row r="1797" spans="1:8" ht="26.25" x14ac:dyDescent="0.25">
      <c r="A1797" s="16">
        <v>211</v>
      </c>
      <c r="B1797" s="493" t="s">
        <v>4115</v>
      </c>
      <c r="C1797" s="273">
        <v>13490</v>
      </c>
      <c r="D1797" s="273">
        <v>13490</v>
      </c>
      <c r="E1797" s="237">
        <v>42475</v>
      </c>
      <c r="F1797" s="501" t="s">
        <v>4116</v>
      </c>
      <c r="G1797" s="213" t="s">
        <v>80</v>
      </c>
      <c r="H1797" s="11" t="s">
        <v>1897</v>
      </c>
    </row>
    <row r="1798" spans="1:8" ht="26.25" x14ac:dyDescent="0.25">
      <c r="A1798" s="16">
        <v>212</v>
      </c>
      <c r="B1798" s="493" t="s">
        <v>4115</v>
      </c>
      <c r="C1798" s="273">
        <v>13490</v>
      </c>
      <c r="D1798" s="273">
        <v>13490</v>
      </c>
      <c r="E1798" s="237">
        <v>42475</v>
      </c>
      <c r="F1798" s="501" t="s">
        <v>4116</v>
      </c>
      <c r="G1798" s="213" t="s">
        <v>80</v>
      </c>
      <c r="H1798" s="11" t="s">
        <v>1897</v>
      </c>
    </row>
    <row r="1799" spans="1:8" ht="26.25" x14ac:dyDescent="0.25">
      <c r="A1799" s="16">
        <v>213</v>
      </c>
      <c r="B1799" s="493" t="s">
        <v>4115</v>
      </c>
      <c r="C1799" s="273">
        <v>13490</v>
      </c>
      <c r="D1799" s="273">
        <v>13490</v>
      </c>
      <c r="E1799" s="237">
        <v>42475</v>
      </c>
      <c r="F1799" s="501" t="s">
        <v>4116</v>
      </c>
      <c r="G1799" s="213" t="s">
        <v>80</v>
      </c>
      <c r="H1799" s="11" t="s">
        <v>1897</v>
      </c>
    </row>
    <row r="1800" spans="1:8" ht="26.25" x14ac:dyDescent="0.25">
      <c r="A1800" s="16">
        <v>214</v>
      </c>
      <c r="B1800" s="493" t="s">
        <v>4117</v>
      </c>
      <c r="C1800" s="273">
        <v>13490</v>
      </c>
      <c r="D1800" s="273">
        <v>13490</v>
      </c>
      <c r="E1800" s="237">
        <v>42475</v>
      </c>
      <c r="F1800" s="501" t="s">
        <v>4116</v>
      </c>
      <c r="G1800" s="213" t="s">
        <v>80</v>
      </c>
      <c r="H1800" s="11" t="s">
        <v>1897</v>
      </c>
    </row>
    <row r="1801" spans="1:8" ht="26.25" x14ac:dyDescent="0.25">
      <c r="A1801" s="16">
        <v>215</v>
      </c>
      <c r="B1801" s="493" t="s">
        <v>4118</v>
      </c>
      <c r="C1801" s="273">
        <v>6500</v>
      </c>
      <c r="D1801" s="273">
        <v>6500</v>
      </c>
      <c r="E1801" s="237">
        <v>42475</v>
      </c>
      <c r="F1801" s="501" t="s">
        <v>4116</v>
      </c>
      <c r="G1801" s="213" t="s">
        <v>80</v>
      </c>
      <c r="H1801" s="11" t="s">
        <v>1897</v>
      </c>
    </row>
    <row r="1802" spans="1:8" ht="26.25" x14ac:dyDescent="0.25">
      <c r="A1802" s="16">
        <v>216</v>
      </c>
      <c r="B1802" s="493" t="s">
        <v>4118</v>
      </c>
      <c r="C1802" s="273">
        <v>6500</v>
      </c>
      <c r="D1802" s="273">
        <v>6500</v>
      </c>
      <c r="E1802" s="237">
        <v>42475</v>
      </c>
      <c r="F1802" s="501" t="s">
        <v>4116</v>
      </c>
      <c r="G1802" s="213" t="s">
        <v>80</v>
      </c>
      <c r="H1802" s="11" t="s">
        <v>1897</v>
      </c>
    </row>
    <row r="1803" spans="1:8" ht="26.25" x14ac:dyDescent="0.25">
      <c r="A1803" s="16">
        <v>217</v>
      </c>
      <c r="B1803" s="493" t="s">
        <v>4118</v>
      </c>
      <c r="C1803" s="273">
        <v>6500</v>
      </c>
      <c r="D1803" s="273">
        <v>6500</v>
      </c>
      <c r="E1803" s="237">
        <v>42475</v>
      </c>
      <c r="F1803" s="501" t="s">
        <v>4116</v>
      </c>
      <c r="G1803" s="213" t="s">
        <v>80</v>
      </c>
      <c r="H1803" s="11" t="s">
        <v>1897</v>
      </c>
    </row>
    <row r="1804" spans="1:8" ht="26.25" x14ac:dyDescent="0.25">
      <c r="A1804" s="16">
        <v>218</v>
      </c>
      <c r="B1804" s="493" t="s">
        <v>4118</v>
      </c>
      <c r="C1804" s="273">
        <v>6500</v>
      </c>
      <c r="D1804" s="273">
        <v>6500</v>
      </c>
      <c r="E1804" s="237">
        <v>42475</v>
      </c>
      <c r="F1804" s="501" t="s">
        <v>4116</v>
      </c>
      <c r="G1804" s="213" t="s">
        <v>80</v>
      </c>
      <c r="H1804" s="11" t="s">
        <v>1897</v>
      </c>
    </row>
    <row r="1805" spans="1:8" ht="26.25" x14ac:dyDescent="0.25">
      <c r="A1805" s="16">
        <v>219</v>
      </c>
      <c r="B1805" s="493" t="s">
        <v>4118</v>
      </c>
      <c r="C1805" s="273">
        <v>6500</v>
      </c>
      <c r="D1805" s="273">
        <v>6500</v>
      </c>
      <c r="E1805" s="237">
        <v>42475</v>
      </c>
      <c r="F1805" s="501" t="s">
        <v>4116</v>
      </c>
      <c r="G1805" s="213" t="s">
        <v>80</v>
      </c>
      <c r="H1805" s="11" t="s">
        <v>1897</v>
      </c>
    </row>
    <row r="1806" spans="1:8" ht="26.25" x14ac:dyDescent="0.25">
      <c r="A1806" s="16">
        <v>220</v>
      </c>
      <c r="B1806" s="493" t="s">
        <v>4119</v>
      </c>
      <c r="C1806" s="273">
        <v>12000</v>
      </c>
      <c r="D1806" s="273">
        <v>12000</v>
      </c>
      <c r="E1806" s="237">
        <v>42480</v>
      </c>
      <c r="F1806" s="501" t="s">
        <v>4120</v>
      </c>
      <c r="G1806" s="213" t="s">
        <v>80</v>
      </c>
      <c r="H1806" s="11" t="s">
        <v>1897</v>
      </c>
    </row>
    <row r="1807" spans="1:8" ht="26.25" x14ac:dyDescent="0.25">
      <c r="A1807" s="16">
        <v>221</v>
      </c>
      <c r="B1807" s="493" t="s">
        <v>4119</v>
      </c>
      <c r="C1807" s="273">
        <v>12000</v>
      </c>
      <c r="D1807" s="273">
        <v>12000</v>
      </c>
      <c r="E1807" s="237">
        <v>42480</v>
      </c>
      <c r="F1807" s="501" t="s">
        <v>4120</v>
      </c>
      <c r="G1807" s="213" t="s">
        <v>80</v>
      </c>
      <c r="H1807" s="11" t="s">
        <v>1897</v>
      </c>
    </row>
    <row r="1808" spans="1:8" ht="26.25" x14ac:dyDescent="0.25">
      <c r="A1808" s="16">
        <v>222</v>
      </c>
      <c r="B1808" s="493" t="s">
        <v>4119</v>
      </c>
      <c r="C1808" s="273">
        <v>12000</v>
      </c>
      <c r="D1808" s="273">
        <v>12000</v>
      </c>
      <c r="E1808" s="237">
        <v>42480</v>
      </c>
      <c r="F1808" s="501" t="s">
        <v>4120</v>
      </c>
      <c r="G1808" s="213" t="s">
        <v>80</v>
      </c>
      <c r="H1808" s="11" t="s">
        <v>1897</v>
      </c>
    </row>
    <row r="1809" spans="1:8" ht="26.25" x14ac:dyDescent="0.25">
      <c r="A1809" s="16">
        <v>223</v>
      </c>
      <c r="B1809" s="493" t="s">
        <v>4119</v>
      </c>
      <c r="C1809" s="273">
        <v>12000</v>
      </c>
      <c r="D1809" s="273">
        <v>12000</v>
      </c>
      <c r="E1809" s="237">
        <v>42480</v>
      </c>
      <c r="F1809" s="501" t="s">
        <v>4120</v>
      </c>
      <c r="G1809" s="213" t="s">
        <v>80</v>
      </c>
      <c r="H1809" s="11" t="s">
        <v>1897</v>
      </c>
    </row>
    <row r="1810" spans="1:8" ht="26.25" x14ac:dyDescent="0.25">
      <c r="A1810" s="16">
        <v>224</v>
      </c>
      <c r="B1810" s="493" t="s">
        <v>4121</v>
      </c>
      <c r="C1810" s="273">
        <v>9000</v>
      </c>
      <c r="D1810" s="273">
        <v>9000</v>
      </c>
      <c r="E1810" s="237">
        <v>42480</v>
      </c>
      <c r="F1810" s="501" t="s">
        <v>4120</v>
      </c>
      <c r="G1810" s="213" t="s">
        <v>80</v>
      </c>
      <c r="H1810" s="11" t="s">
        <v>1897</v>
      </c>
    </row>
    <row r="1811" spans="1:8" ht="26.25" x14ac:dyDescent="0.25">
      <c r="A1811" s="16">
        <v>225</v>
      </c>
      <c r="B1811" s="493" t="s">
        <v>4122</v>
      </c>
      <c r="C1811" s="273">
        <v>5000</v>
      </c>
      <c r="D1811" s="273">
        <v>5000</v>
      </c>
      <c r="E1811" s="237">
        <v>42475</v>
      </c>
      <c r="F1811" s="501" t="s">
        <v>4123</v>
      </c>
      <c r="G1811" s="213" t="s">
        <v>80</v>
      </c>
      <c r="H1811" s="11" t="s">
        <v>1897</v>
      </c>
    </row>
    <row r="1812" spans="1:8" ht="26.25" x14ac:dyDescent="0.25">
      <c r="A1812" s="16">
        <v>226</v>
      </c>
      <c r="B1812" s="493" t="s">
        <v>4124</v>
      </c>
      <c r="C1812" s="474">
        <v>5000</v>
      </c>
      <c r="D1812" s="474">
        <v>5000</v>
      </c>
      <c r="E1812" s="237">
        <v>42475</v>
      </c>
      <c r="F1812" s="501" t="s">
        <v>4123</v>
      </c>
      <c r="G1812" s="213" t="s">
        <v>80</v>
      </c>
      <c r="H1812" s="11" t="s">
        <v>1897</v>
      </c>
    </row>
    <row r="1813" spans="1:8" ht="26.25" x14ac:dyDescent="0.25">
      <c r="A1813" s="16">
        <v>227</v>
      </c>
      <c r="B1813" s="493" t="s">
        <v>4125</v>
      </c>
      <c r="C1813" s="474">
        <v>8614</v>
      </c>
      <c r="D1813" s="474">
        <v>8614</v>
      </c>
      <c r="E1813" s="237">
        <v>42475</v>
      </c>
      <c r="F1813" s="501" t="s">
        <v>4116</v>
      </c>
      <c r="G1813" s="213" t="s">
        <v>80</v>
      </c>
      <c r="H1813" s="11" t="s">
        <v>1897</v>
      </c>
    </row>
    <row r="1814" spans="1:8" ht="26.25" x14ac:dyDescent="0.25">
      <c r="A1814" s="16">
        <v>228</v>
      </c>
      <c r="B1814" s="493" t="s">
        <v>4126</v>
      </c>
      <c r="C1814" s="273">
        <v>5660</v>
      </c>
      <c r="D1814" s="273">
        <v>5660</v>
      </c>
      <c r="E1814" s="237">
        <v>42416</v>
      </c>
      <c r="F1814" s="501" t="s">
        <v>4127</v>
      </c>
      <c r="G1814" s="213" t="s">
        <v>80</v>
      </c>
      <c r="H1814" s="11" t="s">
        <v>1897</v>
      </c>
    </row>
    <row r="1815" spans="1:8" ht="26.25" x14ac:dyDescent="0.25">
      <c r="A1815" s="16">
        <v>229</v>
      </c>
      <c r="B1815" s="493" t="s">
        <v>4126</v>
      </c>
      <c r="C1815" s="474">
        <v>5660</v>
      </c>
      <c r="D1815" s="474">
        <v>5660</v>
      </c>
      <c r="E1815" s="237">
        <v>42416</v>
      </c>
      <c r="F1815" s="501" t="s">
        <v>4127</v>
      </c>
      <c r="G1815" s="213" t="s">
        <v>80</v>
      </c>
      <c r="H1815" s="11" t="s">
        <v>1897</v>
      </c>
    </row>
    <row r="1816" spans="1:8" ht="26.25" x14ac:dyDescent="0.25">
      <c r="A1816" s="16">
        <v>230</v>
      </c>
      <c r="B1816" s="493" t="s">
        <v>4126</v>
      </c>
      <c r="C1816" s="474">
        <v>5660</v>
      </c>
      <c r="D1816" s="474">
        <v>5660</v>
      </c>
      <c r="E1816" s="237">
        <v>42416</v>
      </c>
      <c r="F1816" s="501" t="s">
        <v>4127</v>
      </c>
      <c r="G1816" s="213" t="s">
        <v>80</v>
      </c>
      <c r="H1816" s="11" t="s">
        <v>1897</v>
      </c>
    </row>
    <row r="1817" spans="1:8" ht="26.25" x14ac:dyDescent="0.25">
      <c r="A1817" s="16">
        <v>231</v>
      </c>
      <c r="B1817" s="493" t="s">
        <v>4126</v>
      </c>
      <c r="C1817" s="474">
        <v>5660</v>
      </c>
      <c r="D1817" s="474">
        <v>5660</v>
      </c>
      <c r="E1817" s="237">
        <v>42416</v>
      </c>
      <c r="F1817" s="501" t="s">
        <v>4127</v>
      </c>
      <c r="G1817" s="213" t="s">
        <v>80</v>
      </c>
      <c r="H1817" s="11" t="s">
        <v>1897</v>
      </c>
    </row>
    <row r="1818" spans="1:8" ht="26.25" x14ac:dyDescent="0.25">
      <c r="A1818" s="16">
        <v>232</v>
      </c>
      <c r="B1818" s="493" t="s">
        <v>4126</v>
      </c>
      <c r="C1818" s="273">
        <v>5660</v>
      </c>
      <c r="D1818" s="273">
        <v>5660</v>
      </c>
      <c r="E1818" s="237">
        <v>42416</v>
      </c>
      <c r="F1818" s="501" t="s">
        <v>4127</v>
      </c>
      <c r="G1818" s="213" t="s">
        <v>80</v>
      </c>
      <c r="H1818" s="11" t="s">
        <v>1897</v>
      </c>
    </row>
    <row r="1819" spans="1:8" ht="26.25" x14ac:dyDescent="0.25">
      <c r="A1819" s="16">
        <v>233</v>
      </c>
      <c r="B1819" s="493" t="s">
        <v>4126</v>
      </c>
      <c r="C1819" s="273">
        <v>5660</v>
      </c>
      <c r="D1819" s="273">
        <v>5660</v>
      </c>
      <c r="E1819" s="237">
        <v>42416</v>
      </c>
      <c r="F1819" s="501" t="s">
        <v>4127</v>
      </c>
      <c r="G1819" s="213" t="s">
        <v>80</v>
      </c>
      <c r="H1819" s="11" t="s">
        <v>1897</v>
      </c>
    </row>
    <row r="1820" spans="1:8" ht="26.25" x14ac:dyDescent="0.25">
      <c r="A1820" s="16">
        <v>234</v>
      </c>
      <c r="B1820" s="493" t="s">
        <v>4126</v>
      </c>
      <c r="C1820" s="273">
        <v>5660</v>
      </c>
      <c r="D1820" s="273">
        <v>5660</v>
      </c>
      <c r="E1820" s="237">
        <v>42416</v>
      </c>
      <c r="F1820" s="501" t="s">
        <v>4127</v>
      </c>
      <c r="G1820" s="213" t="s">
        <v>80</v>
      </c>
      <c r="H1820" s="11" t="s">
        <v>1897</v>
      </c>
    </row>
    <row r="1821" spans="1:8" ht="26.25" x14ac:dyDescent="0.25">
      <c r="A1821" s="16">
        <v>235</v>
      </c>
      <c r="B1821" s="493" t="s">
        <v>4126</v>
      </c>
      <c r="C1821" s="273">
        <v>5660</v>
      </c>
      <c r="D1821" s="273">
        <v>5660</v>
      </c>
      <c r="E1821" s="237">
        <v>42416</v>
      </c>
      <c r="F1821" s="501" t="s">
        <v>4127</v>
      </c>
      <c r="G1821" s="213" t="s">
        <v>80</v>
      </c>
      <c r="H1821" s="11" t="s">
        <v>1897</v>
      </c>
    </row>
    <row r="1822" spans="1:8" ht="26.25" x14ac:dyDescent="0.25">
      <c r="A1822" s="16">
        <v>236</v>
      </c>
      <c r="B1822" s="493" t="s">
        <v>4126</v>
      </c>
      <c r="C1822" s="273">
        <v>5660</v>
      </c>
      <c r="D1822" s="273">
        <v>5660</v>
      </c>
      <c r="E1822" s="237">
        <v>42416</v>
      </c>
      <c r="F1822" s="501" t="s">
        <v>4127</v>
      </c>
      <c r="G1822" s="213" t="s">
        <v>80</v>
      </c>
      <c r="H1822" s="11" t="s">
        <v>1897</v>
      </c>
    </row>
    <row r="1823" spans="1:8" ht="26.25" x14ac:dyDescent="0.25">
      <c r="A1823" s="16">
        <v>237</v>
      </c>
      <c r="B1823" s="493" t="s">
        <v>4126</v>
      </c>
      <c r="C1823" s="273">
        <v>5660</v>
      </c>
      <c r="D1823" s="273">
        <v>5660</v>
      </c>
      <c r="E1823" s="237">
        <v>42416</v>
      </c>
      <c r="F1823" s="501" t="s">
        <v>4127</v>
      </c>
      <c r="G1823" s="213" t="s">
        <v>80</v>
      </c>
      <c r="H1823" s="11" t="s">
        <v>1897</v>
      </c>
    </row>
    <row r="1824" spans="1:8" ht="26.25" x14ac:dyDescent="0.25">
      <c r="A1824" s="16">
        <v>238</v>
      </c>
      <c r="B1824" s="493" t="s">
        <v>4126</v>
      </c>
      <c r="C1824" s="474">
        <v>5660</v>
      </c>
      <c r="D1824" s="474">
        <v>5660</v>
      </c>
      <c r="E1824" s="237">
        <v>42416</v>
      </c>
      <c r="F1824" s="501" t="s">
        <v>4127</v>
      </c>
      <c r="G1824" s="213" t="s">
        <v>80</v>
      </c>
      <c r="H1824" s="11" t="s">
        <v>1897</v>
      </c>
    </row>
    <row r="1825" spans="1:8" ht="26.25" x14ac:dyDescent="0.25">
      <c r="A1825" s="16">
        <v>239</v>
      </c>
      <c r="B1825" s="493" t="s">
        <v>4126</v>
      </c>
      <c r="C1825" s="474">
        <v>5660</v>
      </c>
      <c r="D1825" s="474">
        <v>5660</v>
      </c>
      <c r="E1825" s="237">
        <v>42416</v>
      </c>
      <c r="F1825" s="501" t="s">
        <v>4127</v>
      </c>
      <c r="G1825" s="213" t="s">
        <v>80</v>
      </c>
      <c r="H1825" s="11" t="s">
        <v>1897</v>
      </c>
    </row>
    <row r="1826" spans="1:8" ht="26.25" x14ac:dyDescent="0.25">
      <c r="A1826" s="16">
        <v>240</v>
      </c>
      <c r="B1826" s="493" t="s">
        <v>4126</v>
      </c>
      <c r="C1826" s="474">
        <v>5660</v>
      </c>
      <c r="D1826" s="474">
        <v>5660</v>
      </c>
      <c r="E1826" s="237">
        <v>42416</v>
      </c>
      <c r="F1826" s="501" t="s">
        <v>4127</v>
      </c>
      <c r="G1826" s="213" t="s">
        <v>80</v>
      </c>
      <c r="H1826" s="11" t="s">
        <v>1897</v>
      </c>
    </row>
    <row r="1827" spans="1:8" ht="26.25" x14ac:dyDescent="0.25">
      <c r="A1827" s="16">
        <v>241</v>
      </c>
      <c r="B1827" s="493" t="s">
        <v>4126</v>
      </c>
      <c r="C1827" s="474">
        <v>5660</v>
      </c>
      <c r="D1827" s="474">
        <v>5660</v>
      </c>
      <c r="E1827" s="237">
        <v>42416</v>
      </c>
      <c r="F1827" s="501" t="s">
        <v>4127</v>
      </c>
      <c r="G1827" s="213" t="s">
        <v>80</v>
      </c>
      <c r="H1827" s="11" t="s">
        <v>1897</v>
      </c>
    </row>
    <row r="1828" spans="1:8" ht="26.25" x14ac:dyDescent="0.25">
      <c r="A1828" s="16">
        <v>242</v>
      </c>
      <c r="B1828" s="493" t="s">
        <v>4126</v>
      </c>
      <c r="C1828" s="273">
        <v>5660</v>
      </c>
      <c r="D1828" s="273">
        <v>5660</v>
      </c>
      <c r="E1828" s="237">
        <v>42416</v>
      </c>
      <c r="F1828" s="501" t="s">
        <v>4127</v>
      </c>
      <c r="G1828" s="213" t="s">
        <v>80</v>
      </c>
      <c r="H1828" s="11" t="s">
        <v>1897</v>
      </c>
    </row>
    <row r="1829" spans="1:8" ht="26.25" x14ac:dyDescent="0.25">
      <c r="A1829" s="16">
        <v>243</v>
      </c>
      <c r="B1829" s="493" t="s">
        <v>4126</v>
      </c>
      <c r="C1829" s="273">
        <v>5660</v>
      </c>
      <c r="D1829" s="273">
        <v>5660</v>
      </c>
      <c r="E1829" s="237">
        <v>42416</v>
      </c>
      <c r="F1829" s="501" t="s">
        <v>4127</v>
      </c>
      <c r="G1829" s="213" t="s">
        <v>80</v>
      </c>
      <c r="H1829" s="11" t="s">
        <v>1897</v>
      </c>
    </row>
    <row r="1830" spans="1:8" ht="26.25" x14ac:dyDescent="0.25">
      <c r="A1830" s="16">
        <v>244</v>
      </c>
      <c r="B1830" s="493" t="s">
        <v>4126</v>
      </c>
      <c r="C1830" s="273">
        <v>5660</v>
      </c>
      <c r="D1830" s="273">
        <v>5660</v>
      </c>
      <c r="E1830" s="237">
        <v>42416</v>
      </c>
      <c r="F1830" s="501" t="s">
        <v>4127</v>
      </c>
      <c r="G1830" s="213" t="s">
        <v>80</v>
      </c>
      <c r="H1830" s="11" t="s">
        <v>1897</v>
      </c>
    </row>
    <row r="1831" spans="1:8" ht="26.25" x14ac:dyDescent="0.25">
      <c r="A1831" s="16">
        <v>245</v>
      </c>
      <c r="B1831" s="493" t="s">
        <v>4126</v>
      </c>
      <c r="C1831" s="273">
        <v>5660</v>
      </c>
      <c r="D1831" s="273">
        <v>5660</v>
      </c>
      <c r="E1831" s="237">
        <v>42416</v>
      </c>
      <c r="F1831" s="501" t="s">
        <v>4127</v>
      </c>
      <c r="G1831" s="213" t="s">
        <v>80</v>
      </c>
      <c r="H1831" s="11" t="s">
        <v>1897</v>
      </c>
    </row>
    <row r="1832" spans="1:8" ht="26.25" x14ac:dyDescent="0.25">
      <c r="A1832" s="16">
        <v>246</v>
      </c>
      <c r="B1832" s="493" t="s">
        <v>4126</v>
      </c>
      <c r="C1832" s="273">
        <v>5660</v>
      </c>
      <c r="D1832" s="273">
        <v>5660</v>
      </c>
      <c r="E1832" s="237">
        <v>42416</v>
      </c>
      <c r="F1832" s="501" t="s">
        <v>4127</v>
      </c>
      <c r="G1832" s="213" t="s">
        <v>80</v>
      </c>
      <c r="H1832" s="11" t="s">
        <v>1897</v>
      </c>
    </row>
    <row r="1833" spans="1:8" ht="26.25" x14ac:dyDescent="0.25">
      <c r="A1833" s="16">
        <v>247</v>
      </c>
      <c r="B1833" s="493" t="s">
        <v>4126</v>
      </c>
      <c r="C1833" s="273">
        <v>5660</v>
      </c>
      <c r="D1833" s="273">
        <v>5660</v>
      </c>
      <c r="E1833" s="237">
        <v>42416</v>
      </c>
      <c r="F1833" s="501" t="s">
        <v>4127</v>
      </c>
      <c r="G1833" s="213" t="s">
        <v>80</v>
      </c>
      <c r="H1833" s="11" t="s">
        <v>1897</v>
      </c>
    </row>
    <row r="1834" spans="1:8" ht="26.25" x14ac:dyDescent="0.25">
      <c r="A1834" s="16">
        <v>248</v>
      </c>
      <c r="B1834" s="493" t="s">
        <v>4126</v>
      </c>
      <c r="C1834" s="273">
        <v>5660</v>
      </c>
      <c r="D1834" s="273">
        <v>5660</v>
      </c>
      <c r="E1834" s="237">
        <v>42416</v>
      </c>
      <c r="F1834" s="501" t="s">
        <v>4127</v>
      </c>
      <c r="G1834" s="213" t="s">
        <v>80</v>
      </c>
      <c r="H1834" s="11" t="s">
        <v>1897</v>
      </c>
    </row>
    <row r="1835" spans="1:8" ht="26.25" x14ac:dyDescent="0.25">
      <c r="A1835" s="16">
        <v>249</v>
      </c>
      <c r="B1835" s="493" t="s">
        <v>4126</v>
      </c>
      <c r="C1835" s="273">
        <v>5660</v>
      </c>
      <c r="D1835" s="273">
        <v>5660</v>
      </c>
      <c r="E1835" s="237">
        <v>42416</v>
      </c>
      <c r="F1835" s="501" t="s">
        <v>4127</v>
      </c>
      <c r="G1835" s="213" t="s">
        <v>80</v>
      </c>
      <c r="H1835" s="11" t="s">
        <v>1897</v>
      </c>
    </row>
    <row r="1836" spans="1:8" ht="26.25" x14ac:dyDescent="0.25">
      <c r="A1836" s="16">
        <v>250</v>
      </c>
      <c r="B1836" s="493" t="s">
        <v>4126</v>
      </c>
      <c r="C1836" s="273">
        <v>5660</v>
      </c>
      <c r="D1836" s="273">
        <v>5660</v>
      </c>
      <c r="E1836" s="237">
        <v>42416</v>
      </c>
      <c r="F1836" s="501" t="s">
        <v>4127</v>
      </c>
      <c r="G1836" s="213" t="s">
        <v>80</v>
      </c>
      <c r="H1836" s="11" t="s">
        <v>1897</v>
      </c>
    </row>
    <row r="1837" spans="1:8" ht="26.25" x14ac:dyDescent="0.25">
      <c r="A1837" s="16">
        <v>251</v>
      </c>
      <c r="B1837" s="493" t="s">
        <v>4128</v>
      </c>
      <c r="C1837" s="273">
        <v>5750</v>
      </c>
      <c r="D1837" s="273">
        <v>5750</v>
      </c>
      <c r="E1837" s="237">
        <v>42523</v>
      </c>
      <c r="F1837" s="501" t="s">
        <v>4129</v>
      </c>
      <c r="G1837" s="213" t="s">
        <v>80</v>
      </c>
      <c r="H1837" s="11" t="s">
        <v>1897</v>
      </c>
    </row>
    <row r="1838" spans="1:8" ht="26.25" x14ac:dyDescent="0.25">
      <c r="A1838" s="16">
        <v>252</v>
      </c>
      <c r="B1838" s="493" t="s">
        <v>4130</v>
      </c>
      <c r="C1838" s="273">
        <v>8738</v>
      </c>
      <c r="D1838" s="273">
        <v>8738</v>
      </c>
      <c r="E1838" s="237">
        <v>42501</v>
      </c>
      <c r="F1838" s="501" t="s">
        <v>4131</v>
      </c>
      <c r="G1838" s="213" t="s">
        <v>80</v>
      </c>
      <c r="H1838" s="11" t="s">
        <v>1897</v>
      </c>
    </row>
    <row r="1839" spans="1:8" ht="26.25" x14ac:dyDescent="0.25">
      <c r="A1839" s="16">
        <v>253</v>
      </c>
      <c r="B1839" s="493" t="s">
        <v>4132</v>
      </c>
      <c r="C1839" s="273">
        <v>13180</v>
      </c>
      <c r="D1839" s="273">
        <v>13180</v>
      </c>
      <c r="E1839" s="237">
        <v>42695</v>
      </c>
      <c r="F1839" s="501" t="s">
        <v>4133</v>
      </c>
      <c r="G1839" s="213" t="s">
        <v>80</v>
      </c>
      <c r="H1839" s="11" t="s">
        <v>1897</v>
      </c>
    </row>
    <row r="1840" spans="1:8" ht="26.25" x14ac:dyDescent="0.25">
      <c r="A1840" s="16">
        <v>254</v>
      </c>
      <c r="B1840" s="493" t="s">
        <v>4132</v>
      </c>
      <c r="C1840" s="273">
        <v>13180</v>
      </c>
      <c r="D1840" s="273">
        <v>13180</v>
      </c>
      <c r="E1840" s="237">
        <v>42695</v>
      </c>
      <c r="F1840" s="501" t="s">
        <v>4133</v>
      </c>
      <c r="G1840" s="213" t="s">
        <v>80</v>
      </c>
      <c r="H1840" s="11" t="s">
        <v>1897</v>
      </c>
    </row>
    <row r="1841" spans="1:8" ht="26.25" x14ac:dyDescent="0.25">
      <c r="A1841" s="16">
        <v>255</v>
      </c>
      <c r="B1841" s="493" t="s">
        <v>4132</v>
      </c>
      <c r="C1841" s="273">
        <v>13180</v>
      </c>
      <c r="D1841" s="273">
        <v>13180</v>
      </c>
      <c r="E1841" s="237">
        <v>42695</v>
      </c>
      <c r="F1841" s="501" t="s">
        <v>4133</v>
      </c>
      <c r="G1841" s="213" t="s">
        <v>80</v>
      </c>
      <c r="H1841" s="11" t="s">
        <v>1897</v>
      </c>
    </row>
    <row r="1842" spans="1:8" ht="26.25" x14ac:dyDescent="0.25">
      <c r="A1842" s="16">
        <v>256</v>
      </c>
      <c r="B1842" s="493" t="s">
        <v>4132</v>
      </c>
      <c r="C1842" s="273">
        <v>13180</v>
      </c>
      <c r="D1842" s="273">
        <v>13180</v>
      </c>
      <c r="E1842" s="237">
        <v>42695</v>
      </c>
      <c r="F1842" s="501" t="s">
        <v>4133</v>
      </c>
      <c r="G1842" s="213" t="s">
        <v>80</v>
      </c>
      <c r="H1842" s="11" t="s">
        <v>1897</v>
      </c>
    </row>
    <row r="1843" spans="1:8" ht="26.25" x14ac:dyDescent="0.25">
      <c r="A1843" s="16">
        <v>257</v>
      </c>
      <c r="B1843" s="493" t="s">
        <v>4132</v>
      </c>
      <c r="C1843" s="273">
        <v>13180</v>
      </c>
      <c r="D1843" s="273">
        <v>13180</v>
      </c>
      <c r="E1843" s="237">
        <v>42695</v>
      </c>
      <c r="F1843" s="501" t="s">
        <v>4133</v>
      </c>
      <c r="G1843" s="213" t="s">
        <v>80</v>
      </c>
      <c r="H1843" s="11" t="s">
        <v>1897</v>
      </c>
    </row>
    <row r="1844" spans="1:8" ht="26.25" x14ac:dyDescent="0.25">
      <c r="A1844" s="16">
        <v>258</v>
      </c>
      <c r="B1844" s="493" t="s">
        <v>4136</v>
      </c>
      <c r="C1844" s="273">
        <v>5980</v>
      </c>
      <c r="D1844" s="273">
        <v>5980</v>
      </c>
      <c r="E1844" s="237">
        <v>42704</v>
      </c>
      <c r="F1844" s="501" t="s">
        <v>4137</v>
      </c>
      <c r="G1844" s="213" t="s">
        <v>80</v>
      </c>
      <c r="H1844" s="11" t="s">
        <v>1897</v>
      </c>
    </row>
    <row r="1845" spans="1:8" ht="38.25" x14ac:dyDescent="0.25">
      <c r="A1845" s="16">
        <v>259</v>
      </c>
      <c r="B1845" s="235" t="s">
        <v>4142</v>
      </c>
      <c r="C1845" s="236">
        <v>42000</v>
      </c>
      <c r="D1845" s="236">
        <v>42000</v>
      </c>
      <c r="E1845" s="342">
        <v>42877</v>
      </c>
      <c r="F1845" s="501" t="s">
        <v>4143</v>
      </c>
      <c r="G1845" s="213" t="s">
        <v>80</v>
      </c>
      <c r="H1845" s="11" t="s">
        <v>4144</v>
      </c>
    </row>
    <row r="1846" spans="1:8" ht="26.25" x14ac:dyDescent="0.25">
      <c r="A1846" s="16">
        <v>260</v>
      </c>
      <c r="B1846" s="235" t="s">
        <v>4145</v>
      </c>
      <c r="C1846" s="236">
        <v>8700</v>
      </c>
      <c r="D1846" s="236">
        <v>8700</v>
      </c>
      <c r="E1846" s="342">
        <v>42877</v>
      </c>
      <c r="F1846" s="501" t="s">
        <v>4143</v>
      </c>
      <c r="G1846" s="213" t="s">
        <v>80</v>
      </c>
      <c r="H1846" s="11" t="s">
        <v>4144</v>
      </c>
    </row>
    <row r="1847" spans="1:8" ht="26.25" x14ac:dyDescent="0.25">
      <c r="A1847" s="16">
        <v>261</v>
      </c>
      <c r="B1847" s="235" t="s">
        <v>4146</v>
      </c>
      <c r="C1847" s="236">
        <v>14890</v>
      </c>
      <c r="D1847" s="236">
        <v>14890</v>
      </c>
      <c r="E1847" s="342">
        <v>42877</v>
      </c>
      <c r="F1847" s="501" t="s">
        <v>4147</v>
      </c>
      <c r="G1847" s="213" t="s">
        <v>80</v>
      </c>
      <c r="H1847" s="11" t="s">
        <v>4144</v>
      </c>
    </row>
    <row r="1848" spans="1:8" ht="26.25" x14ac:dyDescent="0.25">
      <c r="A1848" s="16">
        <v>262</v>
      </c>
      <c r="B1848" s="235" t="s">
        <v>4149</v>
      </c>
      <c r="C1848" s="236">
        <v>60090</v>
      </c>
      <c r="D1848" s="236">
        <v>60090</v>
      </c>
      <c r="E1848" s="342">
        <v>42868</v>
      </c>
      <c r="F1848" s="501" t="s">
        <v>4150</v>
      </c>
      <c r="G1848" s="213" t="s">
        <v>80</v>
      </c>
      <c r="H1848" s="11" t="s">
        <v>4144</v>
      </c>
    </row>
    <row r="1849" spans="1:8" ht="26.25" x14ac:dyDescent="0.25">
      <c r="A1849" s="16">
        <v>263</v>
      </c>
      <c r="B1849" s="235" t="s">
        <v>4151</v>
      </c>
      <c r="C1849" s="236">
        <v>15730</v>
      </c>
      <c r="D1849" s="236">
        <v>15730</v>
      </c>
      <c r="E1849" s="342">
        <v>43004</v>
      </c>
      <c r="F1849" s="501" t="s">
        <v>4152</v>
      </c>
      <c r="G1849" s="213" t="s">
        <v>80</v>
      </c>
      <c r="H1849" s="11" t="s">
        <v>4144</v>
      </c>
    </row>
    <row r="1850" spans="1:8" ht="51.75" x14ac:dyDescent="0.25">
      <c r="A1850" s="16">
        <v>264</v>
      </c>
      <c r="B1850" s="222" t="s">
        <v>4153</v>
      </c>
      <c r="C1850" s="236">
        <v>15900</v>
      </c>
      <c r="D1850" s="236">
        <v>15900</v>
      </c>
      <c r="E1850" s="302">
        <v>43007</v>
      </c>
      <c r="F1850" s="503" t="s">
        <v>4154</v>
      </c>
      <c r="G1850" s="213" t="s">
        <v>80</v>
      </c>
      <c r="H1850" s="11" t="s">
        <v>4155</v>
      </c>
    </row>
    <row r="1851" spans="1:8" ht="26.25" x14ac:dyDescent="0.25">
      <c r="A1851" s="16">
        <v>265</v>
      </c>
      <c r="B1851" s="222" t="s">
        <v>4156</v>
      </c>
      <c r="C1851" s="236">
        <v>15000</v>
      </c>
      <c r="D1851" s="236">
        <v>15000</v>
      </c>
      <c r="E1851" s="302">
        <v>43069</v>
      </c>
      <c r="F1851" s="501" t="s">
        <v>4157</v>
      </c>
      <c r="G1851" s="213" t="s">
        <v>80</v>
      </c>
      <c r="H1851" s="11" t="s">
        <v>4155</v>
      </c>
    </row>
    <row r="1852" spans="1:8" ht="26.25" x14ac:dyDescent="0.25">
      <c r="A1852" s="16">
        <v>266</v>
      </c>
      <c r="B1852" s="222" t="s">
        <v>4158</v>
      </c>
      <c r="C1852" s="236">
        <v>89280</v>
      </c>
      <c r="D1852" s="236">
        <v>89280</v>
      </c>
      <c r="E1852" s="302">
        <v>43069</v>
      </c>
      <c r="F1852" s="501" t="s">
        <v>4157</v>
      </c>
      <c r="G1852" s="213" t="s">
        <v>80</v>
      </c>
      <c r="H1852" s="11" t="s">
        <v>4155</v>
      </c>
    </row>
    <row r="1853" spans="1:8" ht="26.25" x14ac:dyDescent="0.25">
      <c r="A1853" s="16">
        <v>267</v>
      </c>
      <c r="B1853" s="222" t="s">
        <v>4159</v>
      </c>
      <c r="C1853" s="236">
        <v>162720</v>
      </c>
      <c r="D1853" s="236">
        <v>162720</v>
      </c>
      <c r="E1853" s="302">
        <v>43069</v>
      </c>
      <c r="F1853" s="501" t="s">
        <v>4157</v>
      </c>
      <c r="G1853" s="213" t="s">
        <v>80</v>
      </c>
      <c r="H1853" s="11" t="s">
        <v>4155</v>
      </c>
    </row>
    <row r="1854" spans="1:8" ht="26.25" x14ac:dyDescent="0.25">
      <c r="A1854" s="16">
        <v>268</v>
      </c>
      <c r="B1854" s="222" t="s">
        <v>4160</v>
      </c>
      <c r="C1854" s="236">
        <v>61490</v>
      </c>
      <c r="D1854" s="236">
        <v>61490</v>
      </c>
      <c r="E1854" s="302">
        <v>43087</v>
      </c>
      <c r="F1854" s="501" t="s">
        <v>4161</v>
      </c>
      <c r="G1854" s="213" t="s">
        <v>80</v>
      </c>
      <c r="H1854" s="11" t="s">
        <v>4155</v>
      </c>
    </row>
    <row r="1855" spans="1:8" ht="51" x14ac:dyDescent="0.25">
      <c r="A1855" s="16">
        <v>269</v>
      </c>
      <c r="B1855" s="222" t="s">
        <v>4162</v>
      </c>
      <c r="C1855" s="236">
        <v>370000</v>
      </c>
      <c r="D1855" s="236">
        <v>370000</v>
      </c>
      <c r="E1855" s="302">
        <v>43096</v>
      </c>
      <c r="F1855" s="501" t="s">
        <v>4163</v>
      </c>
      <c r="G1855" s="213" t="s">
        <v>80</v>
      </c>
      <c r="H1855" s="11" t="s">
        <v>4155</v>
      </c>
    </row>
    <row r="1856" spans="1:8" ht="26.25" x14ac:dyDescent="0.25">
      <c r="A1856" s="16">
        <v>270</v>
      </c>
      <c r="B1856" s="222" t="s">
        <v>4164</v>
      </c>
      <c r="C1856" s="142">
        <v>27500</v>
      </c>
      <c r="D1856" s="142">
        <v>27500</v>
      </c>
      <c r="E1856" s="302">
        <v>43096</v>
      </c>
      <c r="F1856" s="501" t="s">
        <v>4165</v>
      </c>
      <c r="G1856" s="213" t="s">
        <v>80</v>
      </c>
      <c r="H1856" s="11" t="s">
        <v>4155</v>
      </c>
    </row>
    <row r="1857" spans="1:8" ht="26.25" x14ac:dyDescent="0.25">
      <c r="A1857" s="16">
        <v>271</v>
      </c>
      <c r="B1857" s="222" t="s">
        <v>4166</v>
      </c>
      <c r="C1857" s="142">
        <v>30000</v>
      </c>
      <c r="D1857" s="142">
        <v>30000</v>
      </c>
      <c r="E1857" s="302">
        <v>43096</v>
      </c>
      <c r="F1857" s="501" t="s">
        <v>4165</v>
      </c>
      <c r="G1857" s="213" t="s">
        <v>80</v>
      </c>
      <c r="H1857" s="11" t="s">
        <v>4155</v>
      </c>
    </row>
    <row r="1858" spans="1:8" ht="26.25" x14ac:dyDescent="0.25">
      <c r="A1858" s="16">
        <v>272</v>
      </c>
      <c r="B1858" s="222" t="s">
        <v>4167</v>
      </c>
      <c r="C1858" s="142">
        <v>29500</v>
      </c>
      <c r="D1858" s="142">
        <v>29500</v>
      </c>
      <c r="E1858" s="302">
        <v>43096</v>
      </c>
      <c r="F1858" s="501" t="s">
        <v>4165</v>
      </c>
      <c r="G1858" s="213" t="s">
        <v>80</v>
      </c>
      <c r="H1858" s="11" t="s">
        <v>4155</v>
      </c>
    </row>
    <row r="1859" spans="1:8" ht="26.25" x14ac:dyDescent="0.25">
      <c r="A1859" s="16">
        <v>273</v>
      </c>
      <c r="B1859" s="222" t="s">
        <v>4168</v>
      </c>
      <c r="C1859" s="142">
        <v>31000</v>
      </c>
      <c r="D1859" s="142">
        <v>31000</v>
      </c>
      <c r="E1859" s="302">
        <v>43096</v>
      </c>
      <c r="F1859" s="501" t="s">
        <v>4165</v>
      </c>
      <c r="G1859" s="213" t="s">
        <v>80</v>
      </c>
      <c r="H1859" s="11" t="s">
        <v>4155</v>
      </c>
    </row>
    <row r="1860" spans="1:8" ht="26.25" x14ac:dyDescent="0.25">
      <c r="A1860" s="16">
        <v>274</v>
      </c>
      <c r="B1860" s="222" t="s">
        <v>4169</v>
      </c>
      <c r="C1860" s="142">
        <v>12000</v>
      </c>
      <c r="D1860" s="142">
        <v>12000</v>
      </c>
      <c r="E1860" s="302">
        <v>43096</v>
      </c>
      <c r="F1860" s="501" t="s">
        <v>4165</v>
      </c>
      <c r="G1860" s="213" t="s">
        <v>80</v>
      </c>
      <c r="H1860" s="11" t="s">
        <v>4155</v>
      </c>
    </row>
    <row r="1861" spans="1:8" ht="51.75" x14ac:dyDescent="0.25">
      <c r="A1861" s="16">
        <v>275</v>
      </c>
      <c r="B1861" s="507" t="s">
        <v>4173</v>
      </c>
      <c r="C1861" s="508">
        <v>357473.88</v>
      </c>
      <c r="D1861" s="509">
        <v>356480.9</v>
      </c>
      <c r="E1861" s="506">
        <v>43367</v>
      </c>
      <c r="F1861" s="503" t="s">
        <v>4174</v>
      </c>
      <c r="G1861" s="213" t="s">
        <v>80</v>
      </c>
      <c r="H1861" s="11" t="s">
        <v>4172</v>
      </c>
    </row>
    <row r="1862" spans="1:8" ht="51.75" x14ac:dyDescent="0.25">
      <c r="A1862" s="16">
        <v>276</v>
      </c>
      <c r="B1862" s="507" t="s">
        <v>4175</v>
      </c>
      <c r="C1862" s="508">
        <v>12990</v>
      </c>
      <c r="D1862" s="505">
        <v>12990</v>
      </c>
      <c r="E1862" s="506">
        <v>43398</v>
      </c>
      <c r="F1862" s="503" t="s">
        <v>4176</v>
      </c>
      <c r="G1862" s="213" t="s">
        <v>80</v>
      </c>
      <c r="H1862" s="11" t="s">
        <v>4172</v>
      </c>
    </row>
    <row r="1863" spans="1:8" ht="26.25" x14ac:dyDescent="0.25">
      <c r="A1863" s="16">
        <v>277</v>
      </c>
      <c r="B1863" s="296" t="s">
        <v>4177</v>
      </c>
      <c r="C1863" s="307">
        <v>27540</v>
      </c>
      <c r="D1863" s="307">
        <v>27540</v>
      </c>
      <c r="E1863" s="378" t="s">
        <v>2949</v>
      </c>
      <c r="F1863" s="503" t="s">
        <v>4178</v>
      </c>
      <c r="G1863" s="213" t="s">
        <v>80</v>
      </c>
      <c r="H1863" s="11" t="s">
        <v>4179</v>
      </c>
    </row>
    <row r="1864" spans="1:8" ht="26.25" x14ac:dyDescent="0.25">
      <c r="A1864" s="16">
        <v>278</v>
      </c>
      <c r="B1864" s="296" t="s">
        <v>4180</v>
      </c>
      <c r="C1864" s="307">
        <v>36400</v>
      </c>
      <c r="D1864" s="307">
        <v>36400</v>
      </c>
      <c r="E1864" s="378" t="s">
        <v>2949</v>
      </c>
      <c r="F1864" s="503" t="s">
        <v>4178</v>
      </c>
      <c r="G1864" s="213" t="s">
        <v>80</v>
      </c>
      <c r="H1864" s="11" t="s">
        <v>4179</v>
      </c>
    </row>
    <row r="1865" spans="1:8" ht="39" x14ac:dyDescent="0.25">
      <c r="A1865" s="16">
        <v>279</v>
      </c>
      <c r="B1865" s="296" t="s">
        <v>4181</v>
      </c>
      <c r="C1865" s="307">
        <v>30000</v>
      </c>
      <c r="D1865" s="307">
        <v>30000</v>
      </c>
      <c r="E1865" s="378" t="s">
        <v>4182</v>
      </c>
      <c r="F1865" s="503" t="s">
        <v>4183</v>
      </c>
      <c r="G1865" s="213" t="s">
        <v>80</v>
      </c>
      <c r="H1865" s="11" t="s">
        <v>4179</v>
      </c>
    </row>
    <row r="1866" spans="1:8" ht="39" x14ac:dyDescent="0.25">
      <c r="A1866" s="16">
        <v>280</v>
      </c>
      <c r="B1866" s="296" t="s">
        <v>4184</v>
      </c>
      <c r="C1866" s="307">
        <v>10870</v>
      </c>
      <c r="D1866" s="307">
        <v>10870</v>
      </c>
      <c r="E1866" s="378" t="s">
        <v>2949</v>
      </c>
      <c r="F1866" s="503" t="s">
        <v>4185</v>
      </c>
      <c r="G1866" s="213" t="s">
        <v>80</v>
      </c>
      <c r="H1866" s="11" t="s">
        <v>4179</v>
      </c>
    </row>
    <row r="1867" spans="1:8" ht="26.25" x14ac:dyDescent="0.25">
      <c r="A1867" s="16">
        <v>281</v>
      </c>
      <c r="B1867" s="296" t="s">
        <v>4184</v>
      </c>
      <c r="C1867" s="307">
        <v>10870</v>
      </c>
      <c r="D1867" s="307">
        <v>10870</v>
      </c>
      <c r="E1867" s="378" t="s">
        <v>2949</v>
      </c>
      <c r="F1867" s="213" t="s">
        <v>80</v>
      </c>
      <c r="G1867" s="213" t="s">
        <v>80</v>
      </c>
      <c r="H1867" s="11" t="s">
        <v>4179</v>
      </c>
    </row>
    <row r="1868" spans="1:8" x14ac:dyDescent="0.25">
      <c r="A1868" s="16"/>
      <c r="B1868" s="418" t="s">
        <v>115</v>
      </c>
      <c r="C1868" s="433">
        <f>SUM(C1587:C1867)</f>
        <v>5614155.4699999997</v>
      </c>
      <c r="D1868" s="433">
        <f>SUM(D1587:D1867)</f>
        <v>4900162.5200000014</v>
      </c>
      <c r="E1868" s="228"/>
      <c r="F1868" s="228"/>
      <c r="G1868" s="213"/>
      <c r="H1868" s="228"/>
    </row>
    <row r="1869" spans="1:8" x14ac:dyDescent="0.25">
      <c r="A1869" s="859" t="s">
        <v>5689</v>
      </c>
      <c r="B1869" s="860"/>
      <c r="C1869" s="860"/>
      <c r="D1869" s="860"/>
      <c r="E1869" s="860"/>
      <c r="F1869" s="860"/>
      <c r="G1869" s="860"/>
      <c r="H1869" s="861"/>
    </row>
    <row r="1870" spans="1:8" ht="26.25" x14ac:dyDescent="0.25">
      <c r="A1870" s="151">
        <v>1</v>
      </c>
      <c r="B1870" s="239" t="s">
        <v>4188</v>
      </c>
      <c r="C1870" s="372">
        <v>20300</v>
      </c>
      <c r="D1870" s="372">
        <v>20300</v>
      </c>
      <c r="E1870" s="241">
        <v>41249</v>
      </c>
      <c r="F1870" s="373"/>
      <c r="G1870" s="242" t="s">
        <v>2116</v>
      </c>
      <c r="H1870" s="432" t="s">
        <v>4187</v>
      </c>
    </row>
    <row r="1871" spans="1:8" ht="26.25" x14ac:dyDescent="0.25">
      <c r="A1871" s="151">
        <v>2</v>
      </c>
      <c r="B1871" s="239" t="s">
        <v>4189</v>
      </c>
      <c r="C1871" s="372">
        <v>9538.7999999999993</v>
      </c>
      <c r="D1871" s="372">
        <v>9538.7999999999993</v>
      </c>
      <c r="E1871" s="241">
        <v>40752</v>
      </c>
      <c r="F1871" s="373"/>
      <c r="G1871" s="242" t="s">
        <v>2116</v>
      </c>
      <c r="H1871" s="432" t="s">
        <v>4187</v>
      </c>
    </row>
    <row r="1872" spans="1:8" ht="26.25" x14ac:dyDescent="0.25">
      <c r="A1872" s="151">
        <v>3</v>
      </c>
      <c r="B1872" s="239" t="s">
        <v>3868</v>
      </c>
      <c r="C1872" s="372">
        <v>14300</v>
      </c>
      <c r="D1872" s="372">
        <v>14300</v>
      </c>
      <c r="E1872" s="241">
        <v>40470</v>
      </c>
      <c r="F1872" s="373"/>
      <c r="G1872" s="242" t="s">
        <v>2116</v>
      </c>
      <c r="H1872" s="432" t="s">
        <v>4187</v>
      </c>
    </row>
    <row r="1873" spans="1:8" ht="26.25" x14ac:dyDescent="0.25">
      <c r="A1873" s="151">
        <v>4</v>
      </c>
      <c r="B1873" s="239" t="s">
        <v>4190</v>
      </c>
      <c r="C1873" s="372">
        <v>6324.8</v>
      </c>
      <c r="D1873" s="372">
        <v>6324.8</v>
      </c>
      <c r="E1873" s="241">
        <v>40745</v>
      </c>
      <c r="F1873" s="373"/>
      <c r="G1873" s="242" t="s">
        <v>2116</v>
      </c>
      <c r="H1873" s="432" t="s">
        <v>4187</v>
      </c>
    </row>
    <row r="1874" spans="1:8" ht="26.25" x14ac:dyDescent="0.25">
      <c r="A1874" s="151">
        <v>5</v>
      </c>
      <c r="B1874" s="239" t="s">
        <v>4191</v>
      </c>
      <c r="C1874" s="372">
        <v>13900</v>
      </c>
      <c r="D1874" s="372">
        <v>13900</v>
      </c>
      <c r="E1874" s="241">
        <v>41179</v>
      </c>
      <c r="F1874" s="373"/>
      <c r="G1874" s="242" t="s">
        <v>2116</v>
      </c>
      <c r="H1874" s="432" t="s">
        <v>4187</v>
      </c>
    </row>
    <row r="1875" spans="1:8" ht="26.25" x14ac:dyDescent="0.25">
      <c r="A1875" s="151">
        <v>6</v>
      </c>
      <c r="B1875" s="239" t="s">
        <v>4192</v>
      </c>
      <c r="C1875" s="372">
        <v>22500</v>
      </c>
      <c r="D1875" s="372">
        <v>22500</v>
      </c>
      <c r="E1875" s="241">
        <v>41180</v>
      </c>
      <c r="F1875" s="373"/>
      <c r="G1875" s="242" t="s">
        <v>2116</v>
      </c>
      <c r="H1875" s="432" t="s">
        <v>4187</v>
      </c>
    </row>
    <row r="1876" spans="1:8" ht="26.25" x14ac:dyDescent="0.25">
      <c r="A1876" s="151">
        <v>7</v>
      </c>
      <c r="B1876" s="239" t="s">
        <v>3483</v>
      </c>
      <c r="C1876" s="372">
        <v>10000</v>
      </c>
      <c r="D1876" s="372">
        <v>10000</v>
      </c>
      <c r="E1876" s="241">
        <v>41179</v>
      </c>
      <c r="F1876" s="373"/>
      <c r="G1876" s="242" t="s">
        <v>2116</v>
      </c>
      <c r="H1876" s="432" t="s">
        <v>4187</v>
      </c>
    </row>
    <row r="1877" spans="1:8" ht="26.25" x14ac:dyDescent="0.25">
      <c r="A1877" s="151">
        <v>8</v>
      </c>
      <c r="B1877" s="239" t="s">
        <v>4193</v>
      </c>
      <c r="C1877" s="372">
        <v>7600</v>
      </c>
      <c r="D1877" s="372">
        <v>7600</v>
      </c>
      <c r="E1877" s="241">
        <v>41179</v>
      </c>
      <c r="F1877" s="373"/>
      <c r="G1877" s="242" t="s">
        <v>2116</v>
      </c>
      <c r="H1877" s="432" t="s">
        <v>4187</v>
      </c>
    </row>
    <row r="1878" spans="1:8" ht="26.25" x14ac:dyDescent="0.25">
      <c r="A1878" s="151">
        <v>9</v>
      </c>
      <c r="B1878" s="239" t="s">
        <v>4194</v>
      </c>
      <c r="C1878" s="372">
        <v>7000</v>
      </c>
      <c r="D1878" s="372">
        <v>7000</v>
      </c>
      <c r="E1878" s="241">
        <v>41179</v>
      </c>
      <c r="F1878" s="373"/>
      <c r="G1878" s="242" t="s">
        <v>2116</v>
      </c>
      <c r="H1878" s="432" t="s">
        <v>4187</v>
      </c>
    </row>
    <row r="1879" spans="1:8" ht="26.25" x14ac:dyDescent="0.25">
      <c r="A1879" s="151">
        <v>10</v>
      </c>
      <c r="B1879" s="239" t="s">
        <v>4195</v>
      </c>
      <c r="C1879" s="372">
        <v>34000</v>
      </c>
      <c r="D1879" s="372">
        <v>34000</v>
      </c>
      <c r="E1879" s="241">
        <v>41179</v>
      </c>
      <c r="F1879" s="373"/>
      <c r="G1879" s="242" t="s">
        <v>2116</v>
      </c>
      <c r="H1879" s="432" t="s">
        <v>4187</v>
      </c>
    </row>
    <row r="1880" spans="1:8" ht="26.25" x14ac:dyDescent="0.25">
      <c r="A1880" s="151">
        <v>11</v>
      </c>
      <c r="B1880" s="239" t="s">
        <v>4197</v>
      </c>
      <c r="C1880" s="372">
        <v>6400</v>
      </c>
      <c r="D1880" s="372">
        <v>6400</v>
      </c>
      <c r="E1880" s="241">
        <v>41228</v>
      </c>
      <c r="F1880" s="373"/>
      <c r="G1880" s="242" t="s">
        <v>2116</v>
      </c>
      <c r="H1880" s="432" t="s">
        <v>4187</v>
      </c>
    </row>
    <row r="1881" spans="1:8" ht="26.25" x14ac:dyDescent="0.25">
      <c r="A1881" s="151">
        <v>12</v>
      </c>
      <c r="B1881" s="419" t="s">
        <v>4198</v>
      </c>
      <c r="C1881" s="273">
        <v>15880</v>
      </c>
      <c r="D1881" s="273">
        <v>15880</v>
      </c>
      <c r="E1881" s="237">
        <v>41744</v>
      </c>
      <c r="F1881" s="373"/>
      <c r="G1881" s="242" t="s">
        <v>2116</v>
      </c>
      <c r="H1881" s="432" t="s">
        <v>3591</v>
      </c>
    </row>
    <row r="1882" spans="1:8" ht="26.25" x14ac:dyDescent="0.25">
      <c r="A1882" s="151">
        <v>13</v>
      </c>
      <c r="B1882" s="419" t="s">
        <v>4199</v>
      </c>
      <c r="C1882" s="273">
        <v>5000</v>
      </c>
      <c r="D1882" s="273">
        <v>5000</v>
      </c>
      <c r="E1882" s="237">
        <v>41901</v>
      </c>
      <c r="F1882" s="373"/>
      <c r="G1882" s="242" t="s">
        <v>2116</v>
      </c>
      <c r="H1882" s="432" t="s">
        <v>3591</v>
      </c>
    </row>
    <row r="1883" spans="1:8" ht="26.25" x14ac:dyDescent="0.25">
      <c r="A1883" s="151">
        <v>14</v>
      </c>
      <c r="B1883" s="419" t="s">
        <v>4200</v>
      </c>
      <c r="C1883" s="273">
        <v>5800</v>
      </c>
      <c r="D1883" s="273">
        <v>5800</v>
      </c>
      <c r="E1883" s="237">
        <v>41901</v>
      </c>
      <c r="F1883" s="373"/>
      <c r="G1883" s="242" t="s">
        <v>2116</v>
      </c>
      <c r="H1883" s="432" t="s">
        <v>3591</v>
      </c>
    </row>
    <row r="1884" spans="1:8" ht="26.25" x14ac:dyDescent="0.25">
      <c r="A1884" s="151">
        <v>15</v>
      </c>
      <c r="B1884" s="386" t="s">
        <v>4201</v>
      </c>
      <c r="C1884" s="274">
        <v>21480</v>
      </c>
      <c r="D1884" s="274">
        <v>21480</v>
      </c>
      <c r="E1884" s="210" t="s">
        <v>4202</v>
      </c>
      <c r="F1884" s="373"/>
      <c r="G1884" s="242" t="s">
        <v>2116</v>
      </c>
      <c r="H1884" s="432" t="s">
        <v>4203</v>
      </c>
    </row>
    <row r="1885" spans="1:8" ht="26.25" x14ac:dyDescent="0.25">
      <c r="A1885" s="151">
        <v>16</v>
      </c>
      <c r="B1885" s="386" t="s">
        <v>4204</v>
      </c>
      <c r="C1885" s="274">
        <v>7000</v>
      </c>
      <c r="D1885" s="274">
        <v>7000</v>
      </c>
      <c r="E1885" s="210" t="s">
        <v>3766</v>
      </c>
      <c r="F1885" s="373"/>
      <c r="G1885" s="242" t="s">
        <v>2116</v>
      </c>
      <c r="H1885" s="432" t="s">
        <v>4203</v>
      </c>
    </row>
    <row r="1886" spans="1:8" ht="26.25" x14ac:dyDescent="0.25">
      <c r="A1886" s="151">
        <v>17</v>
      </c>
      <c r="B1886" s="386" t="s">
        <v>4205</v>
      </c>
      <c r="C1886" s="274">
        <v>5600</v>
      </c>
      <c r="D1886" s="274">
        <v>5600</v>
      </c>
      <c r="E1886" s="210" t="s">
        <v>3766</v>
      </c>
      <c r="F1886" s="373"/>
      <c r="G1886" s="242" t="s">
        <v>2116</v>
      </c>
      <c r="H1886" s="432" t="s">
        <v>4203</v>
      </c>
    </row>
    <row r="1887" spans="1:8" ht="26.25" x14ac:dyDescent="0.25">
      <c r="A1887" s="151">
        <v>18</v>
      </c>
      <c r="B1887" s="314" t="s">
        <v>4206</v>
      </c>
      <c r="C1887" s="385">
        <v>34039</v>
      </c>
      <c r="D1887" s="451">
        <v>34039</v>
      </c>
      <c r="E1887" s="241">
        <v>42229</v>
      </c>
      <c r="F1887" s="373"/>
      <c r="G1887" s="242" t="s">
        <v>2116</v>
      </c>
      <c r="H1887" s="432" t="s">
        <v>4203</v>
      </c>
    </row>
    <row r="1888" spans="1:8" ht="26.25" x14ac:dyDescent="0.25">
      <c r="A1888" s="151">
        <v>19</v>
      </c>
      <c r="B1888" s="235" t="s">
        <v>4207</v>
      </c>
      <c r="C1888" s="273">
        <v>35618</v>
      </c>
      <c r="D1888" s="273">
        <v>35618</v>
      </c>
      <c r="E1888" s="237">
        <v>42692</v>
      </c>
      <c r="F1888" s="373" t="s">
        <v>4208</v>
      </c>
      <c r="G1888" s="242" t="s">
        <v>2116</v>
      </c>
      <c r="H1888" s="432" t="s">
        <v>4209</v>
      </c>
    </row>
    <row r="1889" spans="1:8" ht="38.25" x14ac:dyDescent="0.25">
      <c r="A1889" s="151">
        <v>20</v>
      </c>
      <c r="B1889" s="259" t="s">
        <v>4210</v>
      </c>
      <c r="C1889" s="479">
        <v>14000</v>
      </c>
      <c r="D1889" s="479">
        <v>14000</v>
      </c>
      <c r="E1889" s="510">
        <v>43326</v>
      </c>
      <c r="F1889" s="373" t="s">
        <v>4211</v>
      </c>
      <c r="G1889" s="242" t="s">
        <v>2116</v>
      </c>
      <c r="H1889" s="432" t="s">
        <v>4212</v>
      </c>
    </row>
    <row r="1890" spans="1:8" x14ac:dyDescent="0.25">
      <c r="A1890" s="151"/>
      <c r="B1890" s="425" t="s">
        <v>102</v>
      </c>
      <c r="C1890" s="407">
        <f>SUM(C1870:C1889)</f>
        <v>296280.59999999998</v>
      </c>
      <c r="D1890" s="407">
        <f>SUM(D1870:D1889)</f>
        <v>296280.59999999998</v>
      </c>
      <c r="E1890" s="360"/>
      <c r="F1890" s="360" t="s">
        <v>85</v>
      </c>
      <c r="G1890" s="360" t="s">
        <v>85</v>
      </c>
      <c r="H1890" s="360" t="s">
        <v>85</v>
      </c>
    </row>
    <row r="1891" spans="1:8" x14ac:dyDescent="0.25">
      <c r="A1891" s="856" t="s">
        <v>5716</v>
      </c>
      <c r="B1891" s="857"/>
      <c r="C1891" s="857"/>
      <c r="D1891" s="857"/>
      <c r="E1891" s="857"/>
      <c r="F1891" s="857"/>
      <c r="G1891" s="857"/>
      <c r="H1891" s="858"/>
    </row>
    <row r="1892" spans="1:8" ht="25.5" x14ac:dyDescent="0.25">
      <c r="A1892" s="151">
        <v>1</v>
      </c>
      <c r="B1892" s="239" t="s">
        <v>4213</v>
      </c>
      <c r="C1892" s="511">
        <v>5140.8</v>
      </c>
      <c r="D1892" s="511">
        <v>5140.8</v>
      </c>
      <c r="E1892" s="241">
        <v>38250</v>
      </c>
      <c r="F1892" s="67"/>
      <c r="G1892" s="67" t="s">
        <v>502</v>
      </c>
      <c r="H1892" s="207" t="s">
        <v>4214</v>
      </c>
    </row>
    <row r="1893" spans="1:8" ht="26.25" x14ac:dyDescent="0.25">
      <c r="A1893" s="151">
        <v>2</v>
      </c>
      <c r="B1893" s="239" t="s">
        <v>4215</v>
      </c>
      <c r="C1893" s="511">
        <v>28917</v>
      </c>
      <c r="D1893" s="511">
        <v>28054.080000000002</v>
      </c>
      <c r="E1893" s="241">
        <v>38918</v>
      </c>
      <c r="F1893" s="67"/>
      <c r="G1893" s="242" t="s">
        <v>2116</v>
      </c>
      <c r="H1893" s="534" t="s">
        <v>4216</v>
      </c>
    </row>
    <row r="1894" spans="1:8" ht="26.25" x14ac:dyDescent="0.25">
      <c r="A1894" s="151">
        <v>3</v>
      </c>
      <c r="B1894" s="239" t="s">
        <v>3146</v>
      </c>
      <c r="C1894" s="511">
        <v>6386</v>
      </c>
      <c r="D1894" s="511">
        <v>6386</v>
      </c>
      <c r="E1894" s="241">
        <v>38925</v>
      </c>
      <c r="F1894" s="67"/>
      <c r="G1894" s="242" t="s">
        <v>2116</v>
      </c>
      <c r="H1894" s="534" t="s">
        <v>4216</v>
      </c>
    </row>
    <row r="1895" spans="1:8" ht="26.25" x14ac:dyDescent="0.25">
      <c r="A1895" s="151">
        <v>4</v>
      </c>
      <c r="B1895" s="239" t="s">
        <v>3934</v>
      </c>
      <c r="C1895" s="511">
        <v>16700</v>
      </c>
      <c r="D1895" s="511">
        <v>16700</v>
      </c>
      <c r="E1895" s="241">
        <v>39965</v>
      </c>
      <c r="F1895" s="67"/>
      <c r="G1895" s="242" t="s">
        <v>2116</v>
      </c>
      <c r="H1895" s="534" t="s">
        <v>4216</v>
      </c>
    </row>
    <row r="1896" spans="1:8" ht="26.25" x14ac:dyDescent="0.25">
      <c r="A1896" s="151">
        <v>5</v>
      </c>
      <c r="B1896" s="239" t="s">
        <v>4218</v>
      </c>
      <c r="C1896" s="511">
        <v>25000</v>
      </c>
      <c r="D1896" s="362">
        <v>7708.21</v>
      </c>
      <c r="E1896" s="241">
        <v>40248</v>
      </c>
      <c r="F1896" s="67"/>
      <c r="G1896" s="242" t="s">
        <v>2116</v>
      </c>
      <c r="H1896" s="534" t="s">
        <v>4216</v>
      </c>
    </row>
    <row r="1897" spans="1:8" ht="25.5" x14ac:dyDescent="0.25">
      <c r="A1897" s="151">
        <v>6</v>
      </c>
      <c r="B1897" s="239" t="s">
        <v>4219</v>
      </c>
      <c r="C1897" s="511">
        <v>59250</v>
      </c>
      <c r="D1897" s="511">
        <v>32973.879999999997</v>
      </c>
      <c r="E1897" s="241">
        <v>40452</v>
      </c>
      <c r="F1897" s="373"/>
      <c r="G1897" s="242" t="s">
        <v>2116</v>
      </c>
      <c r="H1897" s="207" t="s">
        <v>4220</v>
      </c>
    </row>
    <row r="1898" spans="1:8" ht="25.5" x14ac:dyDescent="0.25">
      <c r="A1898" s="151">
        <v>7</v>
      </c>
      <c r="B1898" s="239" t="s">
        <v>4221</v>
      </c>
      <c r="C1898" s="511">
        <v>14160</v>
      </c>
      <c r="D1898" s="511">
        <v>14160</v>
      </c>
      <c r="E1898" s="241">
        <v>40037</v>
      </c>
      <c r="F1898" s="67"/>
      <c r="G1898" s="242" t="s">
        <v>2116</v>
      </c>
      <c r="H1898" s="207" t="s">
        <v>4214</v>
      </c>
    </row>
    <row r="1899" spans="1:8" ht="25.5" x14ac:dyDescent="0.25">
      <c r="A1899" s="151">
        <v>8</v>
      </c>
      <c r="B1899" s="239" t="s">
        <v>4222</v>
      </c>
      <c r="C1899" s="511">
        <v>10557</v>
      </c>
      <c r="D1899" s="511">
        <v>10557</v>
      </c>
      <c r="E1899" s="241">
        <v>40053</v>
      </c>
      <c r="F1899" s="67"/>
      <c r="G1899" s="242" t="s">
        <v>2116</v>
      </c>
      <c r="H1899" s="207" t="s">
        <v>4214</v>
      </c>
    </row>
    <row r="1900" spans="1:8" ht="25.5" x14ac:dyDescent="0.25">
      <c r="A1900" s="151">
        <v>9</v>
      </c>
      <c r="B1900" s="239" t="s">
        <v>4223</v>
      </c>
      <c r="C1900" s="511">
        <v>9200</v>
      </c>
      <c r="D1900" s="511">
        <v>9200</v>
      </c>
      <c r="E1900" s="241">
        <v>40255</v>
      </c>
      <c r="F1900" s="67"/>
      <c r="G1900" s="242" t="s">
        <v>2116</v>
      </c>
      <c r="H1900" s="207" t="s">
        <v>4214</v>
      </c>
    </row>
    <row r="1901" spans="1:8" ht="26.25" x14ac:dyDescent="0.25">
      <c r="A1901" s="151">
        <v>10</v>
      </c>
      <c r="B1901" s="239" t="s">
        <v>4224</v>
      </c>
      <c r="C1901" s="511">
        <v>6500</v>
      </c>
      <c r="D1901" s="511">
        <v>6500</v>
      </c>
      <c r="E1901" s="241">
        <v>40778</v>
      </c>
      <c r="F1901" s="373"/>
      <c r="G1901" s="242" t="s">
        <v>2116</v>
      </c>
      <c r="H1901" s="432" t="s">
        <v>4220</v>
      </c>
    </row>
    <row r="1902" spans="1:8" ht="26.25" x14ac:dyDescent="0.25">
      <c r="A1902" s="151">
        <v>11</v>
      </c>
      <c r="B1902" s="239" t="s">
        <v>4225</v>
      </c>
      <c r="C1902" s="511">
        <v>6500</v>
      </c>
      <c r="D1902" s="511">
        <v>6500</v>
      </c>
      <c r="E1902" s="241">
        <v>40778</v>
      </c>
      <c r="F1902" s="373"/>
      <c r="G1902" s="242" t="s">
        <v>2116</v>
      </c>
      <c r="H1902" s="432" t="s">
        <v>4220</v>
      </c>
    </row>
    <row r="1903" spans="1:8" ht="26.25" x14ac:dyDescent="0.25">
      <c r="A1903" s="151">
        <v>12</v>
      </c>
      <c r="B1903" s="239" t="s">
        <v>4226</v>
      </c>
      <c r="C1903" s="511">
        <v>8095</v>
      </c>
      <c r="D1903" s="511">
        <v>8095</v>
      </c>
      <c r="E1903" s="241">
        <v>40667</v>
      </c>
      <c r="F1903" s="373"/>
      <c r="G1903" s="242" t="s">
        <v>2116</v>
      </c>
      <c r="H1903" s="432" t="s">
        <v>4220</v>
      </c>
    </row>
    <row r="1904" spans="1:8" ht="26.25" x14ac:dyDescent="0.25">
      <c r="A1904" s="151">
        <v>13</v>
      </c>
      <c r="B1904" s="239" t="s">
        <v>4227</v>
      </c>
      <c r="C1904" s="511">
        <v>6500</v>
      </c>
      <c r="D1904" s="511">
        <v>6500</v>
      </c>
      <c r="E1904" s="241">
        <v>40778</v>
      </c>
      <c r="F1904" s="373"/>
      <c r="G1904" s="242" t="s">
        <v>2116</v>
      </c>
      <c r="H1904" s="432" t="s">
        <v>4220</v>
      </c>
    </row>
    <row r="1905" spans="1:8" ht="26.25" x14ac:dyDescent="0.25">
      <c r="A1905" s="151">
        <v>14</v>
      </c>
      <c r="B1905" s="239" t="s">
        <v>4228</v>
      </c>
      <c r="C1905" s="511">
        <v>49050</v>
      </c>
      <c r="D1905" s="512">
        <v>49050</v>
      </c>
      <c r="E1905" s="241">
        <v>40472</v>
      </c>
      <c r="F1905" s="373"/>
      <c r="G1905" s="242" t="s">
        <v>2116</v>
      </c>
      <c r="H1905" s="432" t="s">
        <v>4220</v>
      </c>
    </row>
    <row r="1906" spans="1:8" ht="26.25" x14ac:dyDescent="0.25">
      <c r="A1906" s="151">
        <v>15</v>
      </c>
      <c r="B1906" s="239" t="s">
        <v>4229</v>
      </c>
      <c r="C1906" s="511">
        <v>17650</v>
      </c>
      <c r="D1906" s="511">
        <v>17650</v>
      </c>
      <c r="E1906" s="241">
        <v>40457</v>
      </c>
      <c r="F1906" s="373"/>
      <c r="G1906" s="242" t="s">
        <v>2116</v>
      </c>
      <c r="H1906" s="432" t="s">
        <v>4220</v>
      </c>
    </row>
    <row r="1907" spans="1:8" ht="26.25" x14ac:dyDescent="0.25">
      <c r="A1907" s="151">
        <v>16</v>
      </c>
      <c r="B1907" s="239" t="s">
        <v>3868</v>
      </c>
      <c r="C1907" s="511">
        <v>14300</v>
      </c>
      <c r="D1907" s="511">
        <v>14300</v>
      </c>
      <c r="E1907" s="241">
        <v>40457</v>
      </c>
      <c r="F1907" s="373"/>
      <c r="G1907" s="242" t="s">
        <v>2116</v>
      </c>
      <c r="H1907" s="432" t="s">
        <v>4220</v>
      </c>
    </row>
    <row r="1908" spans="1:8" ht="26.25" x14ac:dyDescent="0.25">
      <c r="A1908" s="151">
        <v>17</v>
      </c>
      <c r="B1908" s="239" t="s">
        <v>4230</v>
      </c>
      <c r="C1908" s="511">
        <v>5850</v>
      </c>
      <c r="D1908" s="511">
        <v>5850</v>
      </c>
      <c r="E1908" s="241">
        <v>41149</v>
      </c>
      <c r="F1908" s="373"/>
      <c r="G1908" s="242" t="s">
        <v>2116</v>
      </c>
      <c r="H1908" s="432" t="s">
        <v>4220</v>
      </c>
    </row>
    <row r="1909" spans="1:8" ht="26.25" x14ac:dyDescent="0.25">
      <c r="A1909" s="151">
        <v>18</v>
      </c>
      <c r="B1909" s="239" t="s">
        <v>3337</v>
      </c>
      <c r="C1909" s="511">
        <v>10000</v>
      </c>
      <c r="D1909" s="511">
        <v>10000</v>
      </c>
      <c r="E1909" s="241">
        <v>41163</v>
      </c>
      <c r="F1909" s="373"/>
      <c r="G1909" s="242" t="s">
        <v>2116</v>
      </c>
      <c r="H1909" s="432" t="s">
        <v>4220</v>
      </c>
    </row>
    <row r="1910" spans="1:8" ht="26.25" x14ac:dyDescent="0.25">
      <c r="A1910" s="151">
        <v>19</v>
      </c>
      <c r="B1910" s="239" t="s">
        <v>3338</v>
      </c>
      <c r="C1910" s="511">
        <v>11100</v>
      </c>
      <c r="D1910" s="511">
        <v>11100</v>
      </c>
      <c r="E1910" s="241">
        <v>41163</v>
      </c>
      <c r="F1910" s="373"/>
      <c r="G1910" s="242" t="s">
        <v>2116</v>
      </c>
      <c r="H1910" s="432" t="s">
        <v>4220</v>
      </c>
    </row>
    <row r="1911" spans="1:8" ht="26.25" x14ac:dyDescent="0.25">
      <c r="A1911" s="151">
        <v>20</v>
      </c>
      <c r="B1911" s="239" t="s">
        <v>4231</v>
      </c>
      <c r="C1911" s="511">
        <v>13900</v>
      </c>
      <c r="D1911" s="511">
        <v>13900</v>
      </c>
      <c r="E1911" s="241">
        <v>41154</v>
      </c>
      <c r="F1911" s="373"/>
      <c r="G1911" s="242" t="s">
        <v>2116</v>
      </c>
      <c r="H1911" s="432" t="s">
        <v>4220</v>
      </c>
    </row>
    <row r="1912" spans="1:8" ht="26.25" x14ac:dyDescent="0.25">
      <c r="A1912" s="151">
        <v>21</v>
      </c>
      <c r="B1912" s="239" t="s">
        <v>4232</v>
      </c>
      <c r="C1912" s="511">
        <v>7500</v>
      </c>
      <c r="D1912" s="511">
        <v>7500</v>
      </c>
      <c r="E1912" s="241">
        <v>41154</v>
      </c>
      <c r="F1912" s="373"/>
      <c r="G1912" s="242" t="s">
        <v>2116</v>
      </c>
      <c r="H1912" s="432" t="s">
        <v>4220</v>
      </c>
    </row>
    <row r="1913" spans="1:8" ht="26.25" x14ac:dyDescent="0.25">
      <c r="A1913" s="151">
        <v>22</v>
      </c>
      <c r="B1913" s="239" t="s">
        <v>4233</v>
      </c>
      <c r="C1913" s="511">
        <v>7500</v>
      </c>
      <c r="D1913" s="511">
        <v>7500</v>
      </c>
      <c r="E1913" s="241">
        <v>41154</v>
      </c>
      <c r="F1913" s="373"/>
      <c r="G1913" s="242" t="s">
        <v>2116</v>
      </c>
      <c r="H1913" s="432" t="s">
        <v>4220</v>
      </c>
    </row>
    <row r="1914" spans="1:8" ht="26.25" x14ac:dyDescent="0.25">
      <c r="A1914" s="151">
        <v>23</v>
      </c>
      <c r="B1914" s="239" t="s">
        <v>4234</v>
      </c>
      <c r="C1914" s="511">
        <v>9600.2999999999993</v>
      </c>
      <c r="D1914" s="511">
        <v>9600.2999999999993</v>
      </c>
      <c r="E1914" s="241">
        <v>40868</v>
      </c>
      <c r="F1914" s="373"/>
      <c r="G1914" s="242" t="s">
        <v>2116</v>
      </c>
      <c r="H1914" s="432" t="s">
        <v>4220</v>
      </c>
    </row>
    <row r="1915" spans="1:8" ht="26.25" x14ac:dyDescent="0.25">
      <c r="A1915" s="151">
        <v>24</v>
      </c>
      <c r="B1915" s="239" t="s">
        <v>4234</v>
      </c>
      <c r="C1915" s="511">
        <v>9600.2999999999993</v>
      </c>
      <c r="D1915" s="511">
        <v>9600.2999999999993</v>
      </c>
      <c r="E1915" s="241">
        <v>40868</v>
      </c>
      <c r="F1915" s="373"/>
      <c r="G1915" s="242" t="s">
        <v>2116</v>
      </c>
      <c r="H1915" s="432" t="s">
        <v>4220</v>
      </c>
    </row>
    <row r="1916" spans="1:8" ht="38.25" x14ac:dyDescent="0.25">
      <c r="A1916" s="151">
        <v>25</v>
      </c>
      <c r="B1916" s="322" t="s">
        <v>4235</v>
      </c>
      <c r="C1916" s="375">
        <v>9400</v>
      </c>
      <c r="D1916" s="375">
        <v>9400</v>
      </c>
      <c r="E1916" s="237">
        <v>41556</v>
      </c>
      <c r="F1916" s="477" t="s">
        <v>4236</v>
      </c>
      <c r="G1916" s="242" t="s">
        <v>2116</v>
      </c>
      <c r="H1916" s="207" t="s">
        <v>4237</v>
      </c>
    </row>
    <row r="1917" spans="1:8" ht="25.5" x14ac:dyDescent="0.25">
      <c r="A1917" s="151">
        <v>26</v>
      </c>
      <c r="B1917" s="395" t="s">
        <v>4238</v>
      </c>
      <c r="C1917" s="513">
        <v>9400</v>
      </c>
      <c r="D1917" s="513">
        <v>9400</v>
      </c>
      <c r="E1917" s="237">
        <v>41556</v>
      </c>
      <c r="F1917" s="242" t="s">
        <v>2116</v>
      </c>
      <c r="G1917" s="242" t="s">
        <v>2116</v>
      </c>
      <c r="H1917" s="207" t="s">
        <v>4237</v>
      </c>
    </row>
    <row r="1918" spans="1:8" ht="25.5" x14ac:dyDescent="0.25">
      <c r="A1918" s="151">
        <v>27</v>
      </c>
      <c r="B1918" s="419" t="s">
        <v>4239</v>
      </c>
      <c r="C1918" s="375">
        <v>10990</v>
      </c>
      <c r="D1918" s="375">
        <v>10990</v>
      </c>
      <c r="E1918" s="237">
        <v>41814</v>
      </c>
      <c r="F1918" s="477"/>
      <c r="G1918" s="242" t="s">
        <v>2116</v>
      </c>
      <c r="H1918" s="207" t="s">
        <v>4240</v>
      </c>
    </row>
    <row r="1919" spans="1:8" ht="25.5" x14ac:dyDescent="0.25">
      <c r="A1919" s="151">
        <v>28</v>
      </c>
      <c r="B1919" s="419" t="s">
        <v>4239</v>
      </c>
      <c r="C1919" s="375">
        <v>10990</v>
      </c>
      <c r="D1919" s="375">
        <v>10990</v>
      </c>
      <c r="E1919" s="237">
        <v>41814</v>
      </c>
      <c r="F1919" s="477"/>
      <c r="G1919" s="242" t="s">
        <v>2116</v>
      </c>
      <c r="H1919" s="207" t="s">
        <v>4240</v>
      </c>
    </row>
    <row r="1920" spans="1:8" ht="25.5" x14ac:dyDescent="0.25">
      <c r="A1920" s="151">
        <v>29</v>
      </c>
      <c r="B1920" s="419" t="s">
        <v>4239</v>
      </c>
      <c r="C1920" s="375">
        <v>10990</v>
      </c>
      <c r="D1920" s="375">
        <v>10990</v>
      </c>
      <c r="E1920" s="237">
        <v>41814</v>
      </c>
      <c r="F1920" s="477"/>
      <c r="G1920" s="242" t="s">
        <v>2116</v>
      </c>
      <c r="H1920" s="67" t="s">
        <v>4240</v>
      </c>
    </row>
    <row r="1921" spans="1:8" ht="25.5" x14ac:dyDescent="0.25">
      <c r="A1921" s="151">
        <v>30</v>
      </c>
      <c r="B1921" s="419" t="s">
        <v>4241</v>
      </c>
      <c r="C1921" s="375">
        <v>26000</v>
      </c>
      <c r="D1921" s="375">
        <v>26000</v>
      </c>
      <c r="E1921" s="237">
        <v>41908</v>
      </c>
      <c r="F1921" s="477"/>
      <c r="G1921" s="242" t="s">
        <v>2116</v>
      </c>
      <c r="H1921" s="67" t="s">
        <v>4240</v>
      </c>
    </row>
    <row r="1922" spans="1:8" ht="25.5" x14ac:dyDescent="0.25">
      <c r="A1922" s="151">
        <v>31</v>
      </c>
      <c r="B1922" s="419" t="s">
        <v>4242</v>
      </c>
      <c r="C1922" s="375">
        <v>26000</v>
      </c>
      <c r="D1922" s="375">
        <v>26000</v>
      </c>
      <c r="E1922" s="237">
        <v>41942</v>
      </c>
      <c r="F1922" s="477"/>
      <c r="G1922" s="242" t="s">
        <v>2116</v>
      </c>
      <c r="H1922" s="67" t="s">
        <v>4243</v>
      </c>
    </row>
    <row r="1923" spans="1:8" ht="25.5" x14ac:dyDescent="0.25">
      <c r="A1923" s="151">
        <v>32</v>
      </c>
      <c r="B1923" s="419" t="s">
        <v>4242</v>
      </c>
      <c r="C1923" s="375">
        <v>26000</v>
      </c>
      <c r="D1923" s="375">
        <v>26000</v>
      </c>
      <c r="E1923" s="237">
        <v>41942</v>
      </c>
      <c r="F1923" s="477"/>
      <c r="G1923" s="242" t="s">
        <v>2116</v>
      </c>
      <c r="H1923" s="67" t="s">
        <v>4243</v>
      </c>
    </row>
    <row r="1924" spans="1:8" ht="25.5" x14ac:dyDescent="0.25">
      <c r="A1924" s="151">
        <v>33</v>
      </c>
      <c r="B1924" s="419" t="s">
        <v>4242</v>
      </c>
      <c r="C1924" s="375">
        <v>26000</v>
      </c>
      <c r="D1924" s="375">
        <v>26000</v>
      </c>
      <c r="E1924" s="237">
        <v>41942</v>
      </c>
      <c r="F1924" s="477"/>
      <c r="G1924" s="242" t="s">
        <v>2116</v>
      </c>
      <c r="H1924" s="67" t="s">
        <v>4243</v>
      </c>
    </row>
    <row r="1925" spans="1:8" ht="25.5" x14ac:dyDescent="0.25">
      <c r="A1925" s="151">
        <v>34</v>
      </c>
      <c r="B1925" s="419" t="s">
        <v>4242</v>
      </c>
      <c r="C1925" s="375">
        <v>26000</v>
      </c>
      <c r="D1925" s="375">
        <v>26000</v>
      </c>
      <c r="E1925" s="237">
        <v>41942</v>
      </c>
      <c r="F1925" s="477"/>
      <c r="G1925" s="242" t="s">
        <v>2116</v>
      </c>
      <c r="H1925" s="67" t="s">
        <v>4243</v>
      </c>
    </row>
    <row r="1926" spans="1:8" ht="25.5" x14ac:dyDescent="0.25">
      <c r="A1926" s="151">
        <v>35</v>
      </c>
      <c r="B1926" s="419" t="s">
        <v>4242</v>
      </c>
      <c r="C1926" s="375">
        <v>26000</v>
      </c>
      <c r="D1926" s="375">
        <v>26000</v>
      </c>
      <c r="E1926" s="237">
        <v>41942</v>
      </c>
      <c r="F1926" s="477"/>
      <c r="G1926" s="242" t="s">
        <v>2116</v>
      </c>
      <c r="H1926" s="67" t="s">
        <v>4243</v>
      </c>
    </row>
    <row r="1927" spans="1:8" ht="25.5" x14ac:dyDescent="0.25">
      <c r="A1927" s="151">
        <v>36</v>
      </c>
      <c r="B1927" s="478" t="s">
        <v>4246</v>
      </c>
      <c r="C1927" s="514">
        <v>9696</v>
      </c>
      <c r="D1927" s="517">
        <v>9696</v>
      </c>
      <c r="E1927" s="516">
        <v>41344</v>
      </c>
      <c r="F1927" s="477"/>
      <c r="G1927" s="242" t="s">
        <v>2116</v>
      </c>
      <c r="H1927" s="67" t="s">
        <v>4245</v>
      </c>
    </row>
    <row r="1928" spans="1:8" ht="25.5" x14ac:dyDescent="0.25">
      <c r="A1928" s="151">
        <v>37</v>
      </c>
      <c r="B1928" s="151" t="s">
        <v>4247</v>
      </c>
      <c r="C1928" s="512">
        <v>60000</v>
      </c>
      <c r="D1928" s="512">
        <v>3571.45</v>
      </c>
      <c r="E1928" s="430">
        <v>42215</v>
      </c>
      <c r="F1928" s="477"/>
      <c r="G1928" s="242" t="s">
        <v>2116</v>
      </c>
      <c r="H1928" s="67" t="s">
        <v>4243</v>
      </c>
    </row>
    <row r="1929" spans="1:8" ht="26.25" x14ac:dyDescent="0.25">
      <c r="A1929" s="151">
        <v>38</v>
      </c>
      <c r="B1929" s="75" t="s">
        <v>4248</v>
      </c>
      <c r="C1929" s="512">
        <v>5000</v>
      </c>
      <c r="D1929" s="512">
        <v>5000</v>
      </c>
      <c r="E1929" s="430">
        <v>42215</v>
      </c>
      <c r="F1929" s="477"/>
      <c r="G1929" s="242" t="s">
        <v>2116</v>
      </c>
      <c r="H1929" s="67" t="s">
        <v>4243</v>
      </c>
    </row>
    <row r="1930" spans="1:8" ht="25.5" x14ac:dyDescent="0.25">
      <c r="A1930" s="151">
        <v>39</v>
      </c>
      <c r="B1930" s="419" t="s">
        <v>4242</v>
      </c>
      <c r="C1930" s="514">
        <v>17100</v>
      </c>
      <c r="D1930" s="515">
        <v>17100</v>
      </c>
      <c r="E1930" s="262">
        <v>42055</v>
      </c>
      <c r="F1930" s="477"/>
      <c r="G1930" s="242" t="s">
        <v>2116</v>
      </c>
      <c r="H1930" s="67" t="s">
        <v>4243</v>
      </c>
    </row>
    <row r="1931" spans="1:8" ht="25.5" x14ac:dyDescent="0.25">
      <c r="A1931" s="151">
        <v>40</v>
      </c>
      <c r="B1931" s="419" t="s">
        <v>4242</v>
      </c>
      <c r="C1931" s="514">
        <v>17100</v>
      </c>
      <c r="D1931" s="515">
        <v>17100</v>
      </c>
      <c r="E1931" s="262">
        <v>42055</v>
      </c>
      <c r="F1931" s="477"/>
      <c r="G1931" s="242" t="s">
        <v>2116</v>
      </c>
      <c r="H1931" s="67" t="s">
        <v>4243</v>
      </c>
    </row>
    <row r="1932" spans="1:8" ht="25.5" x14ac:dyDescent="0.25">
      <c r="A1932" s="151">
        <v>41</v>
      </c>
      <c r="B1932" s="419" t="s">
        <v>4242</v>
      </c>
      <c r="C1932" s="514">
        <v>17100</v>
      </c>
      <c r="D1932" s="515">
        <v>17100</v>
      </c>
      <c r="E1932" s="262">
        <v>42055</v>
      </c>
      <c r="F1932" s="477"/>
      <c r="G1932" s="242" t="s">
        <v>2116</v>
      </c>
      <c r="H1932" s="67" t="s">
        <v>4243</v>
      </c>
    </row>
    <row r="1933" spans="1:8" ht="25.5" x14ac:dyDescent="0.25">
      <c r="A1933" s="151">
        <v>42</v>
      </c>
      <c r="B1933" s="478" t="s">
        <v>4249</v>
      </c>
      <c r="C1933" s="514">
        <v>5100</v>
      </c>
      <c r="D1933" s="517">
        <v>5100</v>
      </c>
      <c r="E1933" s="262">
        <v>42055</v>
      </c>
      <c r="F1933" s="477"/>
      <c r="G1933" s="242" t="s">
        <v>2116</v>
      </c>
      <c r="H1933" s="67" t="s">
        <v>4243</v>
      </c>
    </row>
    <row r="1934" spans="1:8" ht="25.5" x14ac:dyDescent="0.25">
      <c r="A1934" s="151">
        <v>43</v>
      </c>
      <c r="B1934" s="478" t="s">
        <v>2767</v>
      </c>
      <c r="C1934" s="514">
        <v>10000</v>
      </c>
      <c r="D1934" s="517">
        <v>10000</v>
      </c>
      <c r="E1934" s="516">
        <v>40504</v>
      </c>
      <c r="F1934" s="477"/>
      <c r="G1934" s="242" t="s">
        <v>2116</v>
      </c>
      <c r="H1934" s="67" t="s">
        <v>4243</v>
      </c>
    </row>
    <row r="1935" spans="1:8" ht="25.5" x14ac:dyDescent="0.25">
      <c r="A1935" s="151">
        <v>44</v>
      </c>
      <c r="B1935" s="478" t="s">
        <v>4250</v>
      </c>
      <c r="C1935" s="514">
        <v>9981</v>
      </c>
      <c r="D1935" s="517">
        <v>9981</v>
      </c>
      <c r="E1935" s="262">
        <v>42180</v>
      </c>
      <c r="F1935" s="477"/>
      <c r="G1935" s="242" t="s">
        <v>2116</v>
      </c>
      <c r="H1935" s="67" t="s">
        <v>4243</v>
      </c>
    </row>
    <row r="1936" spans="1:8" ht="25.5" x14ac:dyDescent="0.25">
      <c r="A1936" s="151">
        <v>45</v>
      </c>
      <c r="B1936" s="518" t="s">
        <v>4250</v>
      </c>
      <c r="C1936" s="519">
        <v>9981</v>
      </c>
      <c r="D1936" s="520">
        <v>9981</v>
      </c>
      <c r="E1936" s="262">
        <v>42181</v>
      </c>
      <c r="F1936" s="477"/>
      <c r="G1936" s="242" t="s">
        <v>2116</v>
      </c>
      <c r="H1936" s="67" t="s">
        <v>4243</v>
      </c>
    </row>
    <row r="1937" spans="1:8" ht="25.5" x14ac:dyDescent="0.25">
      <c r="A1937" s="151">
        <v>46</v>
      </c>
      <c r="B1937" s="235" t="s">
        <v>4251</v>
      </c>
      <c r="C1937" s="273">
        <v>6320</v>
      </c>
      <c r="D1937" s="273">
        <v>6320</v>
      </c>
      <c r="E1937" s="237">
        <v>42487</v>
      </c>
      <c r="F1937" s="477"/>
      <c r="G1937" s="242" t="s">
        <v>2116</v>
      </c>
      <c r="H1937" s="67" t="s">
        <v>4252</v>
      </c>
    </row>
    <row r="1938" spans="1:8" ht="25.5" x14ac:dyDescent="0.25">
      <c r="A1938" s="151">
        <v>47</v>
      </c>
      <c r="B1938" s="235" t="s">
        <v>4253</v>
      </c>
      <c r="C1938" s="273">
        <v>26350</v>
      </c>
      <c r="D1938" s="273">
        <v>26350</v>
      </c>
      <c r="E1938" s="237">
        <v>42668</v>
      </c>
      <c r="F1938" s="477"/>
      <c r="G1938" s="242" t="s">
        <v>2116</v>
      </c>
      <c r="H1938" s="67" t="s">
        <v>4252</v>
      </c>
    </row>
    <row r="1939" spans="1:8" ht="39" x14ac:dyDescent="0.25">
      <c r="A1939" s="151">
        <v>48</v>
      </c>
      <c r="B1939" s="208" t="s">
        <v>3266</v>
      </c>
      <c r="C1939" s="274">
        <v>17500</v>
      </c>
      <c r="D1939" s="274">
        <v>2708.29</v>
      </c>
      <c r="E1939" s="210" t="s">
        <v>2082</v>
      </c>
      <c r="F1939" s="24" t="s">
        <v>4254</v>
      </c>
      <c r="G1939" s="242" t="s">
        <v>2116</v>
      </c>
      <c r="H1939" s="62" t="s">
        <v>4255</v>
      </c>
    </row>
    <row r="1940" spans="1:8" ht="25.5" x14ac:dyDescent="0.25">
      <c r="A1940" s="151">
        <v>49</v>
      </c>
      <c r="B1940" s="208" t="s">
        <v>4256</v>
      </c>
      <c r="C1940" s="274">
        <v>8095</v>
      </c>
      <c r="D1940" s="274">
        <v>8095</v>
      </c>
      <c r="E1940" s="210" t="s">
        <v>4257</v>
      </c>
      <c r="F1940" s="373" t="s">
        <v>80</v>
      </c>
      <c r="G1940" s="373" t="s">
        <v>80</v>
      </c>
      <c r="H1940" s="62" t="s">
        <v>4255</v>
      </c>
    </row>
    <row r="1941" spans="1:8" ht="25.5" x14ac:dyDescent="0.25">
      <c r="A1941" s="151">
        <v>50</v>
      </c>
      <c r="B1941" s="208" t="s">
        <v>3868</v>
      </c>
      <c r="C1941" s="274">
        <v>17050</v>
      </c>
      <c r="D1941" s="274">
        <v>17050</v>
      </c>
      <c r="E1941" s="210" t="s">
        <v>2004</v>
      </c>
      <c r="F1941" s="373" t="s">
        <v>80</v>
      </c>
      <c r="G1941" s="373" t="s">
        <v>80</v>
      </c>
      <c r="H1941" s="62" t="s">
        <v>4255</v>
      </c>
    </row>
    <row r="1942" spans="1:8" ht="25.5" x14ac:dyDescent="0.25">
      <c r="A1942" s="151">
        <v>51</v>
      </c>
      <c r="B1942" s="208" t="s">
        <v>4260</v>
      </c>
      <c r="C1942" s="274">
        <v>10325.959999999999</v>
      </c>
      <c r="D1942" s="274">
        <v>10325.959999999999</v>
      </c>
      <c r="E1942" s="210" t="s">
        <v>4261</v>
      </c>
      <c r="F1942" s="373" t="s">
        <v>80</v>
      </c>
      <c r="G1942" s="373" t="s">
        <v>80</v>
      </c>
      <c r="H1942" s="62" t="s">
        <v>4255</v>
      </c>
    </row>
    <row r="1943" spans="1:8" ht="25.5" x14ac:dyDescent="0.25">
      <c r="A1943" s="151">
        <v>52</v>
      </c>
      <c r="B1943" s="208" t="s">
        <v>4262</v>
      </c>
      <c r="C1943" s="274">
        <v>13900</v>
      </c>
      <c r="D1943" s="274">
        <v>13900</v>
      </c>
      <c r="E1943" s="210" t="s">
        <v>3851</v>
      </c>
      <c r="F1943" s="373" t="s">
        <v>80</v>
      </c>
      <c r="G1943" s="373" t="s">
        <v>80</v>
      </c>
      <c r="H1943" s="62" t="s">
        <v>4255</v>
      </c>
    </row>
    <row r="1944" spans="1:8" ht="25.5" x14ac:dyDescent="0.25">
      <c r="A1944" s="151">
        <v>53</v>
      </c>
      <c r="B1944" s="208" t="s">
        <v>4263</v>
      </c>
      <c r="C1944" s="274">
        <v>22500</v>
      </c>
      <c r="D1944" s="274">
        <v>22500</v>
      </c>
      <c r="E1944" s="210" t="s">
        <v>3851</v>
      </c>
      <c r="F1944" s="373" t="s">
        <v>80</v>
      </c>
      <c r="G1944" s="373" t="s">
        <v>80</v>
      </c>
      <c r="H1944" s="62" t="s">
        <v>4255</v>
      </c>
    </row>
    <row r="1945" spans="1:8" ht="25.5" x14ac:dyDescent="0.25">
      <c r="A1945" s="151">
        <v>54</v>
      </c>
      <c r="B1945" s="208" t="s">
        <v>4264</v>
      </c>
      <c r="C1945" s="274">
        <v>7274</v>
      </c>
      <c r="D1945" s="274">
        <v>7274</v>
      </c>
      <c r="E1945" s="210" t="s">
        <v>4265</v>
      </c>
      <c r="F1945" s="373" t="s">
        <v>80</v>
      </c>
      <c r="G1945" s="373" t="s">
        <v>80</v>
      </c>
      <c r="H1945" s="62" t="s">
        <v>4255</v>
      </c>
    </row>
    <row r="1946" spans="1:8" ht="25.5" x14ac:dyDescent="0.25">
      <c r="A1946" s="151">
        <v>55</v>
      </c>
      <c r="B1946" s="208" t="s">
        <v>4266</v>
      </c>
      <c r="C1946" s="274">
        <v>5000</v>
      </c>
      <c r="D1946" s="274">
        <v>5000</v>
      </c>
      <c r="E1946" s="210" t="s">
        <v>4267</v>
      </c>
      <c r="F1946" s="373" t="s">
        <v>80</v>
      </c>
      <c r="G1946" s="373" t="s">
        <v>80</v>
      </c>
      <c r="H1946" s="62" t="s">
        <v>4255</v>
      </c>
    </row>
    <row r="1947" spans="1:8" ht="25.5" x14ac:dyDescent="0.25">
      <c r="A1947" s="151">
        <v>56</v>
      </c>
      <c r="B1947" s="208" t="s">
        <v>4268</v>
      </c>
      <c r="C1947" s="274">
        <v>5866.37</v>
      </c>
      <c r="D1947" s="274">
        <v>5866.37</v>
      </c>
      <c r="E1947" s="210" t="s">
        <v>4269</v>
      </c>
      <c r="F1947" s="373" t="s">
        <v>80</v>
      </c>
      <c r="G1947" s="373" t="s">
        <v>80</v>
      </c>
      <c r="H1947" s="62" t="s">
        <v>4255</v>
      </c>
    </row>
    <row r="1948" spans="1:8" ht="25.5" x14ac:dyDescent="0.25">
      <c r="A1948" s="151">
        <v>57</v>
      </c>
      <c r="B1948" s="208" t="s">
        <v>4270</v>
      </c>
      <c r="C1948" s="274">
        <v>8664</v>
      </c>
      <c r="D1948" s="274">
        <v>8664</v>
      </c>
      <c r="E1948" s="210" t="s">
        <v>3860</v>
      </c>
      <c r="F1948" s="373" t="s">
        <v>80</v>
      </c>
      <c r="G1948" s="373" t="s">
        <v>80</v>
      </c>
      <c r="H1948" s="62" t="s">
        <v>4255</v>
      </c>
    </row>
    <row r="1949" spans="1:8" ht="25.5" x14ac:dyDescent="0.25">
      <c r="A1949" s="151">
        <v>58</v>
      </c>
      <c r="B1949" s="208" t="s">
        <v>3337</v>
      </c>
      <c r="C1949" s="274">
        <v>10000</v>
      </c>
      <c r="D1949" s="274">
        <v>10000</v>
      </c>
      <c r="E1949" s="210" t="s">
        <v>3526</v>
      </c>
      <c r="F1949" s="373" t="s">
        <v>80</v>
      </c>
      <c r="G1949" s="373" t="s">
        <v>80</v>
      </c>
      <c r="H1949" s="62" t="s">
        <v>4255</v>
      </c>
    </row>
    <row r="1950" spans="1:8" ht="25.5" x14ac:dyDescent="0.25">
      <c r="A1950" s="151">
        <v>59</v>
      </c>
      <c r="B1950" s="208" t="s">
        <v>4271</v>
      </c>
      <c r="C1950" s="274">
        <v>8600</v>
      </c>
      <c r="D1950" s="274">
        <v>8600</v>
      </c>
      <c r="E1950" s="210" t="s">
        <v>3526</v>
      </c>
      <c r="F1950" s="373" t="s">
        <v>80</v>
      </c>
      <c r="G1950" s="373" t="s">
        <v>80</v>
      </c>
      <c r="H1950" s="62" t="s">
        <v>4255</v>
      </c>
    </row>
    <row r="1951" spans="1:8" ht="25.5" x14ac:dyDescent="0.25">
      <c r="A1951" s="151">
        <v>60</v>
      </c>
      <c r="B1951" s="208" t="s">
        <v>4272</v>
      </c>
      <c r="C1951" s="274">
        <v>7000</v>
      </c>
      <c r="D1951" s="274">
        <v>7000</v>
      </c>
      <c r="E1951" s="210" t="s">
        <v>3526</v>
      </c>
      <c r="F1951" s="373" t="s">
        <v>80</v>
      </c>
      <c r="G1951" s="373" t="s">
        <v>80</v>
      </c>
      <c r="H1951" s="62" t="s">
        <v>4255</v>
      </c>
    </row>
    <row r="1952" spans="1:8" ht="25.5" x14ac:dyDescent="0.25">
      <c r="A1952" s="151">
        <v>61</v>
      </c>
      <c r="B1952" s="208" t="s">
        <v>4273</v>
      </c>
      <c r="C1952" s="274">
        <v>7800</v>
      </c>
      <c r="D1952" s="274">
        <v>7800</v>
      </c>
      <c r="E1952" s="210" t="s">
        <v>4274</v>
      </c>
      <c r="F1952" s="373" t="s">
        <v>80</v>
      </c>
      <c r="G1952" s="373" t="s">
        <v>80</v>
      </c>
      <c r="H1952" s="62" t="s">
        <v>4255</v>
      </c>
    </row>
    <row r="1953" spans="1:8" ht="25.5" x14ac:dyDescent="0.25">
      <c r="A1953" s="151">
        <v>62</v>
      </c>
      <c r="B1953" s="235" t="s">
        <v>4275</v>
      </c>
      <c r="C1953" s="287">
        <v>13600</v>
      </c>
      <c r="D1953" s="287">
        <v>13600</v>
      </c>
      <c r="E1953" s="237">
        <v>41753</v>
      </c>
      <c r="F1953" s="373" t="s">
        <v>80</v>
      </c>
      <c r="G1953" s="373" t="s">
        <v>80</v>
      </c>
      <c r="H1953" s="62" t="s">
        <v>4255</v>
      </c>
    </row>
    <row r="1954" spans="1:8" ht="25.5" x14ac:dyDescent="0.25">
      <c r="A1954" s="151">
        <v>63</v>
      </c>
      <c r="B1954" s="235" t="s">
        <v>4276</v>
      </c>
      <c r="C1954" s="287">
        <v>14000</v>
      </c>
      <c r="D1954" s="287">
        <v>14000</v>
      </c>
      <c r="E1954" s="237">
        <v>41816</v>
      </c>
      <c r="F1954" s="373" t="s">
        <v>80</v>
      </c>
      <c r="G1954" s="373" t="s">
        <v>80</v>
      </c>
      <c r="H1954" s="62" t="s">
        <v>4255</v>
      </c>
    </row>
    <row r="1955" spans="1:8" ht="25.5" x14ac:dyDescent="0.25">
      <c r="A1955" s="151">
        <v>64</v>
      </c>
      <c r="B1955" s="235" t="s">
        <v>4279</v>
      </c>
      <c r="C1955" s="287">
        <v>14500</v>
      </c>
      <c r="D1955" s="287">
        <v>14500</v>
      </c>
      <c r="E1955" s="237">
        <v>42180</v>
      </c>
      <c r="F1955" s="373" t="s">
        <v>80</v>
      </c>
      <c r="G1955" s="373" t="s">
        <v>80</v>
      </c>
      <c r="H1955" s="62" t="s">
        <v>4255</v>
      </c>
    </row>
    <row r="1956" spans="1:8" ht="25.5" x14ac:dyDescent="0.25">
      <c r="A1956" s="151">
        <v>65</v>
      </c>
      <c r="B1956" s="208" t="s">
        <v>4282</v>
      </c>
      <c r="C1956" s="287">
        <v>7500</v>
      </c>
      <c r="D1956" s="287">
        <v>7500</v>
      </c>
      <c r="E1956" s="237"/>
      <c r="F1956" s="373" t="s">
        <v>80</v>
      </c>
      <c r="G1956" s="373" t="s">
        <v>80</v>
      </c>
      <c r="H1956" s="62" t="s">
        <v>4255</v>
      </c>
    </row>
    <row r="1957" spans="1:8" ht="25.5" x14ac:dyDescent="0.25">
      <c r="A1957" s="151">
        <v>66</v>
      </c>
      <c r="B1957" s="208" t="s">
        <v>4263</v>
      </c>
      <c r="C1957" s="287">
        <v>7500</v>
      </c>
      <c r="D1957" s="287">
        <v>7500</v>
      </c>
      <c r="E1957" s="237"/>
      <c r="F1957" s="373" t="s">
        <v>80</v>
      </c>
      <c r="G1957" s="373" t="s">
        <v>80</v>
      </c>
      <c r="H1957" s="62" t="s">
        <v>4255</v>
      </c>
    </row>
    <row r="1958" spans="1:8" ht="39" x14ac:dyDescent="0.25">
      <c r="A1958" s="151">
        <v>67</v>
      </c>
      <c r="B1958" s="521" t="s">
        <v>4283</v>
      </c>
      <c r="C1958" s="305">
        <v>32000</v>
      </c>
      <c r="D1958" s="305">
        <v>32000</v>
      </c>
      <c r="E1958" s="211">
        <v>43326</v>
      </c>
      <c r="F1958" s="496" t="s">
        <v>4284</v>
      </c>
      <c r="G1958" s="373" t="s">
        <v>80</v>
      </c>
      <c r="H1958" s="62" t="s">
        <v>4285</v>
      </c>
    </row>
    <row r="1959" spans="1:8" ht="39" x14ac:dyDescent="0.25">
      <c r="A1959" s="151">
        <v>68</v>
      </c>
      <c r="B1959" s="238" t="s">
        <v>4286</v>
      </c>
      <c r="C1959" s="305">
        <v>28500</v>
      </c>
      <c r="D1959" s="305">
        <v>28500</v>
      </c>
      <c r="E1959" s="276">
        <v>43396</v>
      </c>
      <c r="F1959" s="496" t="s">
        <v>4287</v>
      </c>
      <c r="G1959" s="373" t="s">
        <v>80</v>
      </c>
      <c r="H1959" s="62" t="s">
        <v>4285</v>
      </c>
    </row>
    <row r="1960" spans="1:8" x14ac:dyDescent="0.25">
      <c r="A1960" s="16"/>
      <c r="B1960" s="381" t="s">
        <v>102</v>
      </c>
      <c r="C1960" s="522">
        <f>SUM(C1892:C1959)</f>
        <v>1027629.7299999999</v>
      </c>
      <c r="D1960" s="522">
        <f>SUM(D1892:D1959)</f>
        <v>911978.6399999999</v>
      </c>
      <c r="E1960" s="523" t="s">
        <v>85</v>
      </c>
      <c r="F1960" s="373" t="s">
        <v>85</v>
      </c>
      <c r="G1960" s="373" t="s">
        <v>85</v>
      </c>
      <c r="H1960" s="373"/>
    </row>
    <row r="1961" spans="1:8" x14ac:dyDescent="0.25">
      <c r="A1961" s="856" t="s">
        <v>5691</v>
      </c>
      <c r="B1961" s="857"/>
      <c r="C1961" s="857"/>
      <c r="D1961" s="857"/>
      <c r="E1961" s="857"/>
      <c r="F1961" s="857"/>
      <c r="G1961" s="857"/>
      <c r="H1961" s="858"/>
    </row>
    <row r="1962" spans="1:8" ht="26.25" x14ac:dyDescent="0.25">
      <c r="A1962" s="16">
        <v>1</v>
      </c>
      <c r="B1962" s="11" t="s">
        <v>4288</v>
      </c>
      <c r="C1962" s="231">
        <v>20300</v>
      </c>
      <c r="D1962" s="231">
        <v>20300</v>
      </c>
      <c r="E1962" s="348">
        <v>40625</v>
      </c>
      <c r="F1962" s="16"/>
      <c r="G1962" s="11" t="s">
        <v>4289</v>
      </c>
      <c r="H1962" s="195" t="s">
        <v>4290</v>
      </c>
    </row>
    <row r="1963" spans="1:8" ht="26.25" x14ac:dyDescent="0.25">
      <c r="A1963" s="16">
        <v>2</v>
      </c>
      <c r="B1963" s="11" t="s">
        <v>4291</v>
      </c>
      <c r="C1963" s="231">
        <v>6077</v>
      </c>
      <c r="D1963" s="231">
        <v>6077</v>
      </c>
      <c r="E1963" s="348">
        <v>40625</v>
      </c>
      <c r="F1963" s="16"/>
      <c r="G1963" s="213" t="s">
        <v>80</v>
      </c>
      <c r="H1963" s="195" t="s">
        <v>4290</v>
      </c>
    </row>
    <row r="1964" spans="1:8" ht="26.25" x14ac:dyDescent="0.25">
      <c r="A1964" s="16">
        <v>3</v>
      </c>
      <c r="B1964" s="11" t="s">
        <v>4292</v>
      </c>
      <c r="C1964" s="231">
        <v>6594</v>
      </c>
      <c r="D1964" s="231">
        <v>6594</v>
      </c>
      <c r="E1964" s="348">
        <v>40130</v>
      </c>
      <c r="F1964" s="16"/>
      <c r="G1964" s="213" t="s">
        <v>80</v>
      </c>
      <c r="H1964" s="195" t="s">
        <v>4290</v>
      </c>
    </row>
    <row r="1965" spans="1:8" ht="26.25" x14ac:dyDescent="0.25">
      <c r="A1965" s="16">
        <v>4</v>
      </c>
      <c r="B1965" s="11" t="s">
        <v>4293</v>
      </c>
      <c r="C1965" s="231">
        <v>36304</v>
      </c>
      <c r="D1965" s="231">
        <v>36304</v>
      </c>
      <c r="E1965" s="348">
        <v>40295</v>
      </c>
      <c r="F1965" s="16"/>
      <c r="G1965" s="213" t="s">
        <v>80</v>
      </c>
      <c r="H1965" s="195" t="s">
        <v>4290</v>
      </c>
    </row>
    <row r="1966" spans="1:8" ht="26.25" x14ac:dyDescent="0.25">
      <c r="A1966" s="16">
        <v>5</v>
      </c>
      <c r="B1966" s="11" t="s">
        <v>4294</v>
      </c>
      <c r="C1966" s="231">
        <v>7500</v>
      </c>
      <c r="D1966" s="231">
        <v>7500</v>
      </c>
      <c r="E1966" s="348">
        <v>41274</v>
      </c>
      <c r="F1966" s="16"/>
      <c r="G1966" s="213" t="s">
        <v>80</v>
      </c>
      <c r="H1966" s="195" t="s">
        <v>4290</v>
      </c>
    </row>
    <row r="1967" spans="1:8" ht="26.25" x14ac:dyDescent="0.25">
      <c r="A1967" s="16">
        <v>6</v>
      </c>
      <c r="B1967" s="11" t="s">
        <v>3337</v>
      </c>
      <c r="C1967" s="231">
        <v>32700</v>
      </c>
      <c r="D1967" s="231">
        <v>32700</v>
      </c>
      <c r="E1967" s="348">
        <v>41274</v>
      </c>
      <c r="F1967" s="16"/>
      <c r="G1967" s="213" t="s">
        <v>80</v>
      </c>
      <c r="H1967" s="195" t="s">
        <v>4290</v>
      </c>
    </row>
    <row r="1968" spans="1:8" ht="26.25" x14ac:dyDescent="0.25">
      <c r="A1968" s="16">
        <v>7</v>
      </c>
      <c r="B1968" s="11" t="s">
        <v>4295</v>
      </c>
      <c r="C1968" s="231">
        <v>13900</v>
      </c>
      <c r="D1968" s="231">
        <v>13900</v>
      </c>
      <c r="E1968" s="348">
        <v>41274</v>
      </c>
      <c r="F1968" s="16"/>
      <c r="G1968" s="213" t="s">
        <v>80</v>
      </c>
      <c r="H1968" s="195" t="s">
        <v>4290</v>
      </c>
    </row>
    <row r="1969" spans="1:8" ht="26.25" x14ac:dyDescent="0.25">
      <c r="A1969" s="16">
        <v>8</v>
      </c>
      <c r="B1969" s="11" t="s">
        <v>4296</v>
      </c>
      <c r="C1969" s="231">
        <v>6000</v>
      </c>
      <c r="D1969" s="231">
        <v>6000</v>
      </c>
      <c r="E1969" s="348">
        <v>40509</v>
      </c>
      <c r="F1969" s="16"/>
      <c r="G1969" s="213" t="s">
        <v>80</v>
      </c>
      <c r="H1969" s="195" t="s">
        <v>4290</v>
      </c>
    </row>
    <row r="1970" spans="1:8" ht="26.25" x14ac:dyDescent="0.25">
      <c r="A1970" s="16">
        <v>9</v>
      </c>
      <c r="B1970" s="11" t="s">
        <v>4297</v>
      </c>
      <c r="C1970" s="231">
        <v>89667</v>
      </c>
      <c r="D1970" s="231">
        <v>44833.8</v>
      </c>
      <c r="E1970" s="348">
        <v>40543</v>
      </c>
      <c r="F1970" s="16"/>
      <c r="G1970" s="213" t="s">
        <v>80</v>
      </c>
      <c r="H1970" s="195" t="s">
        <v>4298</v>
      </c>
    </row>
    <row r="1971" spans="1:8" ht="26.25" x14ac:dyDescent="0.25">
      <c r="A1971" s="16">
        <v>10</v>
      </c>
      <c r="B1971" s="11" t="s">
        <v>4299</v>
      </c>
      <c r="C1971" s="231">
        <v>46328</v>
      </c>
      <c r="D1971" s="231">
        <v>23164.2</v>
      </c>
      <c r="E1971" s="348">
        <v>40543</v>
      </c>
      <c r="F1971" s="16"/>
      <c r="G1971" s="232" t="s">
        <v>80</v>
      </c>
      <c r="H1971" s="195" t="s">
        <v>4298</v>
      </c>
    </row>
    <row r="1972" spans="1:8" ht="26.25" x14ac:dyDescent="0.25">
      <c r="A1972" s="16">
        <v>11</v>
      </c>
      <c r="B1972" s="11" t="s">
        <v>4300</v>
      </c>
      <c r="C1972" s="231">
        <v>6501</v>
      </c>
      <c r="D1972" s="231">
        <v>6501</v>
      </c>
      <c r="E1972" s="348">
        <v>40543</v>
      </c>
      <c r="F1972" s="16"/>
      <c r="G1972" s="232" t="s">
        <v>80</v>
      </c>
      <c r="H1972" s="195" t="s">
        <v>4298</v>
      </c>
    </row>
    <row r="1973" spans="1:8" ht="26.25" x14ac:dyDescent="0.25">
      <c r="A1973" s="16">
        <v>12</v>
      </c>
      <c r="B1973" s="11" t="s">
        <v>4301</v>
      </c>
      <c r="C1973" s="231">
        <v>5080</v>
      </c>
      <c r="D1973" s="231">
        <v>5080</v>
      </c>
      <c r="E1973" s="348">
        <v>40543</v>
      </c>
      <c r="F1973" s="16"/>
      <c r="G1973" s="232" t="s">
        <v>80</v>
      </c>
      <c r="H1973" s="195" t="s">
        <v>4298</v>
      </c>
    </row>
    <row r="1974" spans="1:8" ht="26.25" x14ac:dyDescent="0.25">
      <c r="A1974" s="16">
        <v>13</v>
      </c>
      <c r="B1974" s="11" t="s">
        <v>4302</v>
      </c>
      <c r="C1974" s="231">
        <v>18480</v>
      </c>
      <c r="D1974" s="231">
        <v>18480</v>
      </c>
      <c r="E1974" s="348">
        <v>40543</v>
      </c>
      <c r="F1974" s="16"/>
      <c r="G1974" s="232" t="s">
        <v>80</v>
      </c>
      <c r="H1974" s="195" t="s">
        <v>4298</v>
      </c>
    </row>
    <row r="1975" spans="1:8" ht="26.25" x14ac:dyDescent="0.25">
      <c r="A1975" s="16">
        <v>14</v>
      </c>
      <c r="B1975" s="11" t="s">
        <v>4303</v>
      </c>
      <c r="C1975" s="231">
        <v>33130</v>
      </c>
      <c r="D1975" s="231">
        <v>33130</v>
      </c>
      <c r="E1975" s="348">
        <v>40543</v>
      </c>
      <c r="F1975" s="16"/>
      <c r="G1975" s="232" t="s">
        <v>80</v>
      </c>
      <c r="H1975" s="195" t="s">
        <v>4298</v>
      </c>
    </row>
    <row r="1976" spans="1:8" ht="26.25" x14ac:dyDescent="0.25">
      <c r="A1976" s="16">
        <v>15</v>
      </c>
      <c r="B1976" s="11" t="s">
        <v>4303</v>
      </c>
      <c r="C1976" s="231">
        <v>33130</v>
      </c>
      <c r="D1976" s="231">
        <v>33130</v>
      </c>
      <c r="E1976" s="348">
        <v>40543</v>
      </c>
      <c r="F1976" s="16"/>
      <c r="G1976" s="232" t="s">
        <v>80</v>
      </c>
      <c r="H1976" s="195" t="s">
        <v>4298</v>
      </c>
    </row>
    <row r="1977" spans="1:8" ht="26.25" x14ac:dyDescent="0.25">
      <c r="A1977" s="16">
        <v>16</v>
      </c>
      <c r="B1977" s="11" t="s">
        <v>4303</v>
      </c>
      <c r="C1977" s="231">
        <v>33130</v>
      </c>
      <c r="D1977" s="231">
        <v>33130</v>
      </c>
      <c r="E1977" s="348">
        <v>40543</v>
      </c>
      <c r="F1977" s="16"/>
      <c r="G1977" s="232" t="s">
        <v>80</v>
      </c>
      <c r="H1977" s="195" t="s">
        <v>4298</v>
      </c>
    </row>
    <row r="1978" spans="1:8" ht="26.25" x14ac:dyDescent="0.25">
      <c r="A1978" s="16">
        <v>17</v>
      </c>
      <c r="B1978" s="11" t="s">
        <v>4304</v>
      </c>
      <c r="C1978" s="231">
        <v>10000</v>
      </c>
      <c r="D1978" s="231">
        <v>10000</v>
      </c>
      <c r="E1978" s="348">
        <v>39082</v>
      </c>
      <c r="F1978" s="16"/>
      <c r="G1978" s="232" t="s">
        <v>80</v>
      </c>
      <c r="H1978" s="195" t="s">
        <v>4290</v>
      </c>
    </row>
    <row r="1979" spans="1:8" ht="26.25" x14ac:dyDescent="0.25">
      <c r="A1979" s="16">
        <v>18</v>
      </c>
      <c r="B1979" s="11" t="s">
        <v>4305</v>
      </c>
      <c r="C1979" s="231">
        <v>15943.5</v>
      </c>
      <c r="D1979" s="231">
        <v>15943.5</v>
      </c>
      <c r="E1979" s="348">
        <v>40543</v>
      </c>
      <c r="F1979" s="16"/>
      <c r="G1979" s="232" t="s">
        <v>80</v>
      </c>
      <c r="H1979" s="195" t="s">
        <v>4298</v>
      </c>
    </row>
    <row r="1980" spans="1:8" ht="26.25" x14ac:dyDescent="0.25">
      <c r="A1980" s="16">
        <v>19</v>
      </c>
      <c r="B1980" s="11" t="s">
        <v>4306</v>
      </c>
      <c r="C1980" s="231">
        <v>22000</v>
      </c>
      <c r="D1980" s="231">
        <v>10266.76</v>
      </c>
      <c r="E1980" s="348">
        <v>40543</v>
      </c>
      <c r="F1980" s="16"/>
      <c r="G1980" s="232" t="s">
        <v>80</v>
      </c>
      <c r="H1980" s="195" t="s">
        <v>4298</v>
      </c>
    </row>
    <row r="1981" spans="1:8" ht="26.25" x14ac:dyDescent="0.25">
      <c r="A1981" s="16">
        <v>20</v>
      </c>
      <c r="B1981" s="11" t="s">
        <v>4307</v>
      </c>
      <c r="C1981" s="231">
        <v>12980</v>
      </c>
      <c r="D1981" s="231">
        <v>12980</v>
      </c>
      <c r="E1981" s="348">
        <v>40543</v>
      </c>
      <c r="F1981" s="16"/>
      <c r="G1981" s="232" t="s">
        <v>80</v>
      </c>
      <c r="H1981" s="195" t="s">
        <v>4298</v>
      </c>
    </row>
    <row r="1982" spans="1:8" ht="26.25" x14ac:dyDescent="0.25">
      <c r="A1982" s="16">
        <v>21</v>
      </c>
      <c r="B1982" s="11" t="s">
        <v>4308</v>
      </c>
      <c r="C1982" s="231">
        <v>8980</v>
      </c>
      <c r="D1982" s="231">
        <v>8980</v>
      </c>
      <c r="E1982" s="348">
        <v>40543</v>
      </c>
      <c r="F1982" s="16"/>
      <c r="G1982" s="232" t="s">
        <v>80</v>
      </c>
      <c r="H1982" s="195" t="s">
        <v>4298</v>
      </c>
    </row>
    <row r="1983" spans="1:8" ht="26.25" x14ac:dyDescent="0.25">
      <c r="A1983" s="16">
        <v>22</v>
      </c>
      <c r="B1983" s="11" t="s">
        <v>4309</v>
      </c>
      <c r="C1983" s="231">
        <v>7020</v>
      </c>
      <c r="D1983" s="231">
        <v>7020</v>
      </c>
      <c r="E1983" s="348">
        <v>40543</v>
      </c>
      <c r="F1983" s="16"/>
      <c r="G1983" s="232" t="s">
        <v>80</v>
      </c>
      <c r="H1983" s="195" t="s">
        <v>4298</v>
      </c>
    </row>
    <row r="1984" spans="1:8" ht="26.25" x14ac:dyDescent="0.25">
      <c r="A1984" s="16">
        <v>23</v>
      </c>
      <c r="B1984" s="11" t="s">
        <v>4310</v>
      </c>
      <c r="C1984" s="231">
        <v>6481.08</v>
      </c>
      <c r="D1984" s="231">
        <v>6481.08</v>
      </c>
      <c r="E1984" s="348">
        <v>40504</v>
      </c>
      <c r="F1984" s="16"/>
      <c r="G1984" s="232" t="s">
        <v>80</v>
      </c>
      <c r="H1984" s="195" t="s">
        <v>4311</v>
      </c>
    </row>
    <row r="1985" spans="1:8" ht="26.25" x14ac:dyDescent="0.25">
      <c r="A1985" s="16">
        <v>24</v>
      </c>
      <c r="B1985" s="11" t="s">
        <v>4312</v>
      </c>
      <c r="C1985" s="231">
        <v>12313.6</v>
      </c>
      <c r="D1985" s="231">
        <v>12313.6</v>
      </c>
      <c r="E1985" s="348">
        <v>40504</v>
      </c>
      <c r="F1985" s="16"/>
      <c r="G1985" s="232" t="s">
        <v>80</v>
      </c>
      <c r="H1985" s="195" t="s">
        <v>4311</v>
      </c>
    </row>
    <row r="1986" spans="1:8" ht="26.25" x14ac:dyDescent="0.25">
      <c r="A1986" s="16">
        <v>25</v>
      </c>
      <c r="B1986" s="11" t="s">
        <v>4313</v>
      </c>
      <c r="C1986" s="231">
        <v>9776.6</v>
      </c>
      <c r="D1986" s="231">
        <v>9776.6</v>
      </c>
      <c r="E1986" s="348">
        <v>40504</v>
      </c>
      <c r="F1986" s="16"/>
      <c r="G1986" s="232" t="s">
        <v>80</v>
      </c>
      <c r="H1986" s="195" t="s">
        <v>4311</v>
      </c>
    </row>
    <row r="1987" spans="1:8" ht="26.25" x14ac:dyDescent="0.25">
      <c r="A1987" s="16">
        <v>26</v>
      </c>
      <c r="B1987" s="11" t="s">
        <v>4314</v>
      </c>
      <c r="C1987" s="65">
        <v>11250</v>
      </c>
      <c r="D1987" s="65">
        <v>11250</v>
      </c>
      <c r="E1987" s="348">
        <v>40509</v>
      </c>
      <c r="F1987" s="16"/>
      <c r="G1987" s="232" t="s">
        <v>80</v>
      </c>
      <c r="H1987" s="195" t="s">
        <v>4290</v>
      </c>
    </row>
    <row r="1988" spans="1:8" ht="26.25" x14ac:dyDescent="0.25">
      <c r="A1988" s="16">
        <v>27</v>
      </c>
      <c r="B1988" s="11" t="s">
        <v>4315</v>
      </c>
      <c r="C1988" s="231">
        <v>13500</v>
      </c>
      <c r="D1988" s="231">
        <v>13500</v>
      </c>
      <c r="E1988" s="348">
        <v>40509</v>
      </c>
      <c r="F1988" s="16"/>
      <c r="G1988" s="232" t="s">
        <v>80</v>
      </c>
      <c r="H1988" s="195" t="s">
        <v>4290</v>
      </c>
    </row>
    <row r="1989" spans="1:8" ht="26.25" x14ac:dyDescent="0.25">
      <c r="A1989" s="16">
        <v>28</v>
      </c>
      <c r="B1989" s="11" t="s">
        <v>4316</v>
      </c>
      <c r="C1989" s="231">
        <v>15000</v>
      </c>
      <c r="D1989" s="231">
        <v>15000</v>
      </c>
      <c r="E1989" s="348">
        <v>40543</v>
      </c>
      <c r="F1989" s="16"/>
      <c r="G1989" s="232" t="s">
        <v>80</v>
      </c>
      <c r="H1989" s="195" t="s">
        <v>4298</v>
      </c>
    </row>
    <row r="1990" spans="1:8" ht="26.25" x14ac:dyDescent="0.25">
      <c r="A1990" s="16">
        <v>29</v>
      </c>
      <c r="B1990" s="11" t="s">
        <v>4317</v>
      </c>
      <c r="C1990" s="231">
        <v>60300</v>
      </c>
      <c r="D1990" s="231">
        <v>43071.6</v>
      </c>
      <c r="E1990" s="348">
        <v>40543</v>
      </c>
      <c r="F1990" s="16"/>
      <c r="G1990" s="232" t="s">
        <v>80</v>
      </c>
      <c r="H1990" s="195" t="s">
        <v>4298</v>
      </c>
    </row>
    <row r="1991" spans="1:8" ht="26.25" x14ac:dyDescent="0.25">
      <c r="A1991" s="16">
        <v>30</v>
      </c>
      <c r="B1991" s="11" t="s">
        <v>4318</v>
      </c>
      <c r="C1991" s="231">
        <v>30600</v>
      </c>
      <c r="D1991" s="231">
        <v>14280</v>
      </c>
      <c r="E1991" s="348">
        <v>40543</v>
      </c>
      <c r="F1991" s="16"/>
      <c r="G1991" s="232" t="s">
        <v>80</v>
      </c>
      <c r="H1991" s="195" t="s">
        <v>4298</v>
      </c>
    </row>
    <row r="1992" spans="1:8" ht="26.25" x14ac:dyDescent="0.25">
      <c r="A1992" s="16">
        <v>31</v>
      </c>
      <c r="B1992" s="11" t="s">
        <v>2752</v>
      </c>
      <c r="C1992" s="231">
        <v>12250</v>
      </c>
      <c r="D1992" s="231">
        <v>12250</v>
      </c>
      <c r="E1992" s="348">
        <v>40869</v>
      </c>
      <c r="F1992" s="16"/>
      <c r="G1992" s="232" t="s">
        <v>80</v>
      </c>
      <c r="H1992" s="195" t="s">
        <v>4290</v>
      </c>
    </row>
    <row r="1993" spans="1:8" ht="26.25" x14ac:dyDescent="0.25">
      <c r="A1993" s="16">
        <v>32</v>
      </c>
      <c r="B1993" s="11" t="s">
        <v>3628</v>
      </c>
      <c r="C1993" s="231">
        <v>31444.639999999999</v>
      </c>
      <c r="D1993" s="231">
        <v>31444.639999999999</v>
      </c>
      <c r="E1993" s="348">
        <v>40969</v>
      </c>
      <c r="F1993" s="16"/>
      <c r="G1993" s="232" t="s">
        <v>80</v>
      </c>
      <c r="H1993" s="195" t="s">
        <v>4311</v>
      </c>
    </row>
    <row r="1994" spans="1:8" ht="26.25" x14ac:dyDescent="0.25">
      <c r="A1994" s="16">
        <v>33</v>
      </c>
      <c r="B1994" s="11" t="s">
        <v>4319</v>
      </c>
      <c r="C1994" s="231">
        <v>40501.14</v>
      </c>
      <c r="D1994" s="231">
        <v>40501.14</v>
      </c>
      <c r="E1994" s="348">
        <v>40969</v>
      </c>
      <c r="F1994" s="16"/>
      <c r="G1994" s="232" t="s">
        <v>80</v>
      </c>
      <c r="H1994" s="195" t="s">
        <v>4311</v>
      </c>
    </row>
    <row r="1995" spans="1:8" ht="26.25" x14ac:dyDescent="0.25">
      <c r="A1995" s="16">
        <v>34</v>
      </c>
      <c r="B1995" s="11" t="s">
        <v>4320</v>
      </c>
      <c r="C1995" s="231">
        <v>111303.5</v>
      </c>
      <c r="D1995" s="231">
        <v>41738.85</v>
      </c>
      <c r="E1995" s="348">
        <v>40969</v>
      </c>
      <c r="F1995" s="16"/>
      <c r="G1995" s="232" t="s">
        <v>80</v>
      </c>
      <c r="H1995" s="195" t="s">
        <v>4311</v>
      </c>
    </row>
    <row r="1996" spans="1:8" ht="26.25" x14ac:dyDescent="0.25">
      <c r="A1996" s="16">
        <v>35</v>
      </c>
      <c r="B1996" s="11" t="s">
        <v>3637</v>
      </c>
      <c r="C1996" s="231">
        <v>14873.9</v>
      </c>
      <c r="D1996" s="231">
        <v>14873.9</v>
      </c>
      <c r="E1996" s="348">
        <v>40969</v>
      </c>
      <c r="F1996" s="16"/>
      <c r="G1996" s="232" t="s">
        <v>80</v>
      </c>
      <c r="H1996" s="195" t="s">
        <v>4311</v>
      </c>
    </row>
    <row r="1997" spans="1:8" ht="26.25" x14ac:dyDescent="0.25">
      <c r="A1997" s="16">
        <v>36</v>
      </c>
      <c r="B1997" s="11" t="s">
        <v>3637</v>
      </c>
      <c r="C1997" s="231">
        <v>14873.9</v>
      </c>
      <c r="D1997" s="231">
        <v>14873.9</v>
      </c>
      <c r="E1997" s="348">
        <v>40969</v>
      </c>
      <c r="F1997" s="16"/>
      <c r="G1997" s="232" t="s">
        <v>80</v>
      </c>
      <c r="H1997" s="195" t="s">
        <v>4311</v>
      </c>
    </row>
    <row r="1998" spans="1:8" ht="39" x14ac:dyDescent="0.25">
      <c r="A1998" s="16">
        <v>37</v>
      </c>
      <c r="B1998" s="11" t="s">
        <v>4321</v>
      </c>
      <c r="C1998" s="231">
        <v>32734.38</v>
      </c>
      <c r="D1998" s="231">
        <v>32734.38</v>
      </c>
      <c r="E1998" s="348">
        <v>40969</v>
      </c>
      <c r="F1998" s="16"/>
      <c r="G1998" s="232" t="s">
        <v>80</v>
      </c>
      <c r="H1998" s="195" t="s">
        <v>4311</v>
      </c>
    </row>
    <row r="1999" spans="1:8" ht="26.25" x14ac:dyDescent="0.25">
      <c r="A1999" s="16">
        <v>38</v>
      </c>
      <c r="B1999" s="11" t="s">
        <v>4323</v>
      </c>
      <c r="C1999" s="231">
        <v>6445.38</v>
      </c>
      <c r="D1999" s="231">
        <v>6445.38</v>
      </c>
      <c r="E1999" s="348">
        <v>38728</v>
      </c>
      <c r="F1999" s="16"/>
      <c r="G1999" s="232" t="s">
        <v>80</v>
      </c>
      <c r="H1999" s="195" t="s">
        <v>4290</v>
      </c>
    </row>
    <row r="2000" spans="1:8" ht="26.25" x14ac:dyDescent="0.25">
      <c r="A2000" s="16">
        <v>39</v>
      </c>
      <c r="B2000" s="11" t="s">
        <v>4324</v>
      </c>
      <c r="C2000" s="231">
        <v>13850</v>
      </c>
      <c r="D2000" s="231">
        <v>13850</v>
      </c>
      <c r="E2000" s="348">
        <v>40452</v>
      </c>
      <c r="F2000" s="16"/>
      <c r="G2000" s="232" t="s">
        <v>80</v>
      </c>
      <c r="H2000" s="195" t="s">
        <v>4290</v>
      </c>
    </row>
    <row r="2001" spans="1:8" ht="26.25" x14ac:dyDescent="0.25">
      <c r="A2001" s="16">
        <v>40</v>
      </c>
      <c r="B2001" s="11" t="s">
        <v>4325</v>
      </c>
      <c r="C2001" s="231">
        <v>16810</v>
      </c>
      <c r="D2001" s="231">
        <v>16810</v>
      </c>
      <c r="E2001" s="348">
        <v>40452</v>
      </c>
      <c r="F2001" s="16"/>
      <c r="G2001" s="232" t="s">
        <v>80</v>
      </c>
      <c r="H2001" s="195" t="s">
        <v>4290</v>
      </c>
    </row>
    <row r="2002" spans="1:8" ht="26.25" x14ac:dyDescent="0.25">
      <c r="A2002" s="16">
        <v>41</v>
      </c>
      <c r="B2002" s="11" t="s">
        <v>4326</v>
      </c>
      <c r="C2002" s="231">
        <v>5421</v>
      </c>
      <c r="D2002" s="231">
        <v>5421</v>
      </c>
      <c r="E2002" s="348">
        <v>40543</v>
      </c>
      <c r="F2002" s="16"/>
      <c r="G2002" s="232" t="s">
        <v>80</v>
      </c>
      <c r="H2002" s="195" t="s">
        <v>4298</v>
      </c>
    </row>
    <row r="2003" spans="1:8" ht="26.25" x14ac:dyDescent="0.25">
      <c r="A2003" s="16">
        <v>42</v>
      </c>
      <c r="B2003" s="11" t="s">
        <v>4327</v>
      </c>
      <c r="C2003" s="231">
        <v>9600</v>
      </c>
      <c r="D2003" s="231">
        <v>9600</v>
      </c>
      <c r="E2003" s="348">
        <v>39800</v>
      </c>
      <c r="F2003" s="16"/>
      <c r="G2003" s="232" t="s">
        <v>80</v>
      </c>
      <c r="H2003" s="195" t="s">
        <v>4290</v>
      </c>
    </row>
    <row r="2004" spans="1:8" ht="26.25" x14ac:dyDescent="0.25">
      <c r="A2004" s="16">
        <v>43</v>
      </c>
      <c r="B2004" s="11" t="s">
        <v>4328</v>
      </c>
      <c r="C2004" s="231">
        <v>7000</v>
      </c>
      <c r="D2004" s="231">
        <v>7000</v>
      </c>
      <c r="E2004" s="348">
        <v>40543</v>
      </c>
      <c r="F2004" s="16"/>
      <c r="G2004" s="232" t="s">
        <v>80</v>
      </c>
      <c r="H2004" s="195" t="s">
        <v>4298</v>
      </c>
    </row>
    <row r="2005" spans="1:8" ht="26.25" x14ac:dyDescent="0.25">
      <c r="A2005" s="16">
        <v>44</v>
      </c>
      <c r="B2005" s="11" t="s">
        <v>4329</v>
      </c>
      <c r="C2005" s="231">
        <v>89463</v>
      </c>
      <c r="D2005" s="231">
        <v>89463</v>
      </c>
      <c r="E2005" s="348">
        <v>40543</v>
      </c>
      <c r="F2005" s="16"/>
      <c r="G2005" s="232" t="s">
        <v>80</v>
      </c>
      <c r="H2005" s="195" t="s">
        <v>4298</v>
      </c>
    </row>
    <row r="2006" spans="1:8" ht="26.25" x14ac:dyDescent="0.25">
      <c r="A2006" s="16">
        <v>45</v>
      </c>
      <c r="B2006" s="11" t="s">
        <v>4330</v>
      </c>
      <c r="C2006" s="231">
        <v>9350</v>
      </c>
      <c r="D2006" s="231">
        <v>9350</v>
      </c>
      <c r="E2006" s="348">
        <v>40543</v>
      </c>
      <c r="F2006" s="16"/>
      <c r="G2006" s="232" t="s">
        <v>80</v>
      </c>
      <c r="H2006" s="195" t="s">
        <v>4298</v>
      </c>
    </row>
    <row r="2007" spans="1:8" ht="26.25" x14ac:dyDescent="0.25">
      <c r="A2007" s="16">
        <v>46</v>
      </c>
      <c r="B2007" s="11" t="s">
        <v>4331</v>
      </c>
      <c r="C2007" s="231">
        <v>13492</v>
      </c>
      <c r="D2007" s="231">
        <v>13492</v>
      </c>
      <c r="E2007" s="348">
        <v>40543</v>
      </c>
      <c r="F2007" s="16"/>
      <c r="G2007" s="232" t="s">
        <v>80</v>
      </c>
      <c r="H2007" s="195" t="s">
        <v>4298</v>
      </c>
    </row>
    <row r="2008" spans="1:8" ht="26.25" x14ac:dyDescent="0.25">
      <c r="A2008" s="16">
        <v>47</v>
      </c>
      <c r="B2008" s="11" t="s">
        <v>4332</v>
      </c>
      <c r="C2008" s="231">
        <v>9600</v>
      </c>
      <c r="D2008" s="231">
        <v>9600</v>
      </c>
      <c r="E2008" s="348">
        <v>40543</v>
      </c>
      <c r="F2008" s="16"/>
      <c r="G2008" s="232" t="s">
        <v>80</v>
      </c>
      <c r="H2008" s="195" t="s">
        <v>4298</v>
      </c>
    </row>
    <row r="2009" spans="1:8" ht="26.25" x14ac:dyDescent="0.25">
      <c r="A2009" s="16">
        <v>48</v>
      </c>
      <c r="B2009" s="11" t="s">
        <v>4334</v>
      </c>
      <c r="C2009" s="231">
        <v>25000</v>
      </c>
      <c r="D2009" s="231">
        <v>20918.61</v>
      </c>
      <c r="E2009" s="348">
        <v>40476</v>
      </c>
      <c r="F2009" s="16"/>
      <c r="G2009" s="232" t="s">
        <v>80</v>
      </c>
      <c r="H2009" s="195" t="s">
        <v>4290</v>
      </c>
    </row>
    <row r="2010" spans="1:8" ht="26.25" x14ac:dyDescent="0.25">
      <c r="A2010" s="16">
        <v>49</v>
      </c>
      <c r="B2010" s="11" t="s">
        <v>4336</v>
      </c>
      <c r="C2010" s="231">
        <v>45750</v>
      </c>
      <c r="D2010" s="231">
        <v>35583.24</v>
      </c>
      <c r="E2010" s="348">
        <v>40543</v>
      </c>
      <c r="F2010" s="16"/>
      <c r="G2010" s="232" t="s">
        <v>80</v>
      </c>
      <c r="H2010" s="195" t="s">
        <v>4298</v>
      </c>
    </row>
    <row r="2011" spans="1:8" ht="26.25" x14ac:dyDescent="0.25">
      <c r="A2011" s="16">
        <v>50</v>
      </c>
      <c r="B2011" s="11" t="s">
        <v>4337</v>
      </c>
      <c r="C2011" s="231">
        <v>55000</v>
      </c>
      <c r="D2011" s="231">
        <v>25666.76</v>
      </c>
      <c r="E2011" s="348">
        <v>40543</v>
      </c>
      <c r="F2011" s="16"/>
      <c r="G2011" s="232" t="s">
        <v>80</v>
      </c>
      <c r="H2011" s="195" t="s">
        <v>4298</v>
      </c>
    </row>
    <row r="2012" spans="1:8" ht="26.25" x14ac:dyDescent="0.25">
      <c r="A2012" s="16">
        <v>51</v>
      </c>
      <c r="B2012" s="11" t="s">
        <v>4338</v>
      </c>
      <c r="C2012" s="231">
        <v>10530</v>
      </c>
      <c r="D2012" s="231">
        <v>10530</v>
      </c>
      <c r="E2012" s="348">
        <v>40543</v>
      </c>
      <c r="F2012" s="16"/>
      <c r="G2012" s="232" t="s">
        <v>80</v>
      </c>
      <c r="H2012" s="195" t="s">
        <v>4298</v>
      </c>
    </row>
    <row r="2013" spans="1:8" ht="26.25" x14ac:dyDescent="0.25">
      <c r="A2013" s="16">
        <v>52</v>
      </c>
      <c r="B2013" s="11" t="s">
        <v>4339</v>
      </c>
      <c r="C2013" s="231">
        <v>10100</v>
      </c>
      <c r="D2013" s="231">
        <v>10100</v>
      </c>
      <c r="E2013" s="348">
        <v>40543</v>
      </c>
      <c r="F2013" s="16"/>
      <c r="G2013" s="232" t="s">
        <v>80</v>
      </c>
      <c r="H2013" s="195" t="s">
        <v>4298</v>
      </c>
    </row>
    <row r="2014" spans="1:8" ht="26.25" x14ac:dyDescent="0.25">
      <c r="A2014" s="16">
        <v>53</v>
      </c>
      <c r="B2014" s="11" t="s">
        <v>4340</v>
      </c>
      <c r="C2014" s="231">
        <v>5613.1</v>
      </c>
      <c r="D2014" s="231">
        <v>5613.1</v>
      </c>
      <c r="E2014" s="348">
        <v>40543</v>
      </c>
      <c r="F2014" s="16"/>
      <c r="G2014" s="232" t="s">
        <v>80</v>
      </c>
      <c r="H2014" s="195" t="s">
        <v>4298</v>
      </c>
    </row>
    <row r="2015" spans="1:8" ht="26.25" x14ac:dyDescent="0.25">
      <c r="A2015" s="16">
        <v>54</v>
      </c>
      <c r="B2015" s="11" t="s">
        <v>4341</v>
      </c>
      <c r="C2015" s="231">
        <v>10445</v>
      </c>
      <c r="D2015" s="231">
        <v>10445</v>
      </c>
      <c r="E2015" s="348">
        <v>40543</v>
      </c>
      <c r="F2015" s="16"/>
      <c r="G2015" s="232" t="s">
        <v>80</v>
      </c>
      <c r="H2015" s="195" t="s">
        <v>4298</v>
      </c>
    </row>
    <row r="2016" spans="1:8" ht="26.25" x14ac:dyDescent="0.25">
      <c r="A2016" s="16">
        <v>55</v>
      </c>
      <c r="B2016" s="196" t="s">
        <v>4342</v>
      </c>
      <c r="C2016" s="223">
        <v>15500</v>
      </c>
      <c r="D2016" s="223">
        <v>15500</v>
      </c>
      <c r="E2016" s="224" t="s">
        <v>4343</v>
      </c>
      <c r="F2016" s="16"/>
      <c r="G2016" s="232" t="s">
        <v>80</v>
      </c>
      <c r="H2016" s="195" t="s">
        <v>4298</v>
      </c>
    </row>
    <row r="2017" spans="1:8" ht="26.25" x14ac:dyDescent="0.25">
      <c r="A2017" s="16">
        <v>56</v>
      </c>
      <c r="B2017" s="196" t="s">
        <v>4344</v>
      </c>
      <c r="C2017" s="223">
        <v>21000</v>
      </c>
      <c r="D2017" s="441">
        <v>9800</v>
      </c>
      <c r="E2017" s="224" t="s">
        <v>4343</v>
      </c>
      <c r="F2017" s="16"/>
      <c r="G2017" s="232" t="s">
        <v>80</v>
      </c>
      <c r="H2017" s="195" t="s">
        <v>4298</v>
      </c>
    </row>
    <row r="2018" spans="1:8" ht="26.25" x14ac:dyDescent="0.25">
      <c r="A2018" s="16">
        <v>57</v>
      </c>
      <c r="B2018" s="196" t="s">
        <v>4345</v>
      </c>
      <c r="C2018" s="223">
        <v>7700</v>
      </c>
      <c r="D2018" s="223">
        <v>7700</v>
      </c>
      <c r="E2018" s="224" t="s">
        <v>4343</v>
      </c>
      <c r="F2018" s="16"/>
      <c r="G2018" s="232" t="s">
        <v>80</v>
      </c>
      <c r="H2018" s="195" t="s">
        <v>4298</v>
      </c>
    </row>
    <row r="2019" spans="1:8" ht="26.25" x14ac:dyDescent="0.25">
      <c r="A2019" s="16">
        <v>58</v>
      </c>
      <c r="B2019" s="196" t="s">
        <v>4346</v>
      </c>
      <c r="C2019" s="223">
        <v>13834</v>
      </c>
      <c r="D2019" s="223">
        <v>13834</v>
      </c>
      <c r="E2019" s="224" t="s">
        <v>4343</v>
      </c>
      <c r="F2019" s="16"/>
      <c r="G2019" s="232" t="s">
        <v>80</v>
      </c>
      <c r="H2019" s="195" t="s">
        <v>4298</v>
      </c>
    </row>
    <row r="2020" spans="1:8" ht="26.25" x14ac:dyDescent="0.25">
      <c r="A2020" s="16">
        <v>59</v>
      </c>
      <c r="B2020" s="196" t="s">
        <v>3414</v>
      </c>
      <c r="C2020" s="223">
        <v>7405</v>
      </c>
      <c r="D2020" s="223">
        <v>7405</v>
      </c>
      <c r="E2020" s="224" t="s">
        <v>4343</v>
      </c>
      <c r="F2020" s="16"/>
      <c r="G2020" s="232" t="s">
        <v>80</v>
      </c>
      <c r="H2020" s="195" t="s">
        <v>4298</v>
      </c>
    </row>
    <row r="2021" spans="1:8" ht="26.25" x14ac:dyDescent="0.25">
      <c r="A2021" s="16">
        <v>60</v>
      </c>
      <c r="B2021" s="222" t="s">
        <v>2071</v>
      </c>
      <c r="C2021" s="223">
        <v>5900.8</v>
      </c>
      <c r="D2021" s="223">
        <v>5900.8</v>
      </c>
      <c r="E2021" s="224" t="s">
        <v>4347</v>
      </c>
      <c r="F2021" s="16"/>
      <c r="G2021" s="232" t="s">
        <v>80</v>
      </c>
      <c r="H2021" s="195" t="s">
        <v>4290</v>
      </c>
    </row>
    <row r="2022" spans="1:8" ht="26.25" x14ac:dyDescent="0.25">
      <c r="A2022" s="16">
        <v>61</v>
      </c>
      <c r="B2022" s="222" t="s">
        <v>2071</v>
      </c>
      <c r="C2022" s="223">
        <v>5900.8</v>
      </c>
      <c r="D2022" s="223">
        <v>5900.8</v>
      </c>
      <c r="E2022" s="224" t="s">
        <v>4347</v>
      </c>
      <c r="F2022" s="16"/>
      <c r="G2022" s="232" t="s">
        <v>80</v>
      </c>
      <c r="H2022" s="195" t="s">
        <v>4290</v>
      </c>
    </row>
    <row r="2023" spans="1:8" ht="26.25" x14ac:dyDescent="0.25">
      <c r="A2023" s="16">
        <v>62</v>
      </c>
      <c r="B2023" s="222" t="s">
        <v>2071</v>
      </c>
      <c r="C2023" s="223">
        <v>5900.8</v>
      </c>
      <c r="D2023" s="223">
        <v>5900.8</v>
      </c>
      <c r="E2023" s="224" t="s">
        <v>4347</v>
      </c>
      <c r="F2023" s="16"/>
      <c r="G2023" s="232" t="s">
        <v>80</v>
      </c>
      <c r="H2023" s="195" t="s">
        <v>4290</v>
      </c>
    </row>
    <row r="2024" spans="1:8" ht="26.25" x14ac:dyDescent="0.25">
      <c r="A2024" s="16">
        <v>63</v>
      </c>
      <c r="B2024" s="222" t="s">
        <v>2071</v>
      </c>
      <c r="C2024" s="223">
        <v>5900.8</v>
      </c>
      <c r="D2024" s="223">
        <v>5900.8</v>
      </c>
      <c r="E2024" s="224" t="s">
        <v>4347</v>
      </c>
      <c r="F2024" s="16"/>
      <c r="G2024" s="232" t="s">
        <v>80</v>
      </c>
      <c r="H2024" s="195" t="s">
        <v>4290</v>
      </c>
    </row>
    <row r="2025" spans="1:8" ht="26.25" x14ac:dyDescent="0.25">
      <c r="A2025" s="16">
        <v>64</v>
      </c>
      <c r="B2025" s="222" t="s">
        <v>2071</v>
      </c>
      <c r="C2025" s="223">
        <v>5900.8</v>
      </c>
      <c r="D2025" s="223">
        <v>5900.8</v>
      </c>
      <c r="E2025" s="224" t="s">
        <v>4347</v>
      </c>
      <c r="F2025" s="16"/>
      <c r="G2025" s="232" t="s">
        <v>80</v>
      </c>
      <c r="H2025" s="195" t="s">
        <v>4290</v>
      </c>
    </row>
    <row r="2026" spans="1:8" ht="26.25" x14ac:dyDescent="0.25">
      <c r="A2026" s="16">
        <v>65</v>
      </c>
      <c r="B2026" s="222" t="s">
        <v>4348</v>
      </c>
      <c r="C2026" s="223">
        <v>11145.49</v>
      </c>
      <c r="D2026" s="223">
        <v>11145.49</v>
      </c>
      <c r="E2026" s="224" t="s">
        <v>4349</v>
      </c>
      <c r="F2026" s="16"/>
      <c r="G2026" s="232" t="s">
        <v>80</v>
      </c>
      <c r="H2026" s="195" t="s">
        <v>4290</v>
      </c>
    </row>
    <row r="2027" spans="1:8" ht="26.25" x14ac:dyDescent="0.25">
      <c r="A2027" s="16">
        <v>66</v>
      </c>
      <c r="B2027" s="222" t="s">
        <v>4350</v>
      </c>
      <c r="C2027" s="223">
        <v>20842.25</v>
      </c>
      <c r="D2027" s="223">
        <v>20842.25</v>
      </c>
      <c r="E2027" s="224" t="s">
        <v>4349</v>
      </c>
      <c r="F2027" s="16"/>
      <c r="G2027" s="232" t="s">
        <v>80</v>
      </c>
      <c r="H2027" s="195" t="s">
        <v>4290</v>
      </c>
    </row>
    <row r="2028" spans="1:8" ht="26.25" x14ac:dyDescent="0.25">
      <c r="A2028" s="16">
        <v>67</v>
      </c>
      <c r="B2028" s="222" t="s">
        <v>2071</v>
      </c>
      <c r="C2028" s="223">
        <v>6460</v>
      </c>
      <c r="D2028" s="223">
        <v>6460</v>
      </c>
      <c r="E2028" s="224" t="s">
        <v>4351</v>
      </c>
      <c r="F2028" s="16"/>
      <c r="G2028" s="232" t="s">
        <v>80</v>
      </c>
      <c r="H2028" s="195" t="s">
        <v>4290</v>
      </c>
    </row>
    <row r="2029" spans="1:8" ht="26.25" x14ac:dyDescent="0.25">
      <c r="A2029" s="16">
        <v>68</v>
      </c>
      <c r="B2029" s="222" t="s">
        <v>2071</v>
      </c>
      <c r="C2029" s="223">
        <v>6173.2</v>
      </c>
      <c r="D2029" s="223">
        <v>6173.2</v>
      </c>
      <c r="E2029" s="224" t="s">
        <v>4347</v>
      </c>
      <c r="F2029" s="16"/>
      <c r="G2029" s="232" t="s">
        <v>80</v>
      </c>
      <c r="H2029" s="195" t="s">
        <v>4290</v>
      </c>
    </row>
    <row r="2030" spans="1:8" ht="26.25" x14ac:dyDescent="0.25">
      <c r="A2030" s="16">
        <v>69</v>
      </c>
      <c r="B2030" s="222" t="s">
        <v>4354</v>
      </c>
      <c r="C2030" s="223">
        <v>6950.58</v>
      </c>
      <c r="D2030" s="223">
        <v>6950.58</v>
      </c>
      <c r="E2030" s="224" t="s">
        <v>4353</v>
      </c>
      <c r="F2030" s="16"/>
      <c r="G2030" s="232" t="s">
        <v>80</v>
      </c>
      <c r="H2030" s="195" t="s">
        <v>4290</v>
      </c>
    </row>
    <row r="2031" spans="1:8" ht="26.25" x14ac:dyDescent="0.25">
      <c r="A2031" s="16">
        <v>70</v>
      </c>
      <c r="B2031" s="222" t="s">
        <v>4355</v>
      </c>
      <c r="C2031" s="223">
        <v>7492.8</v>
      </c>
      <c r="D2031" s="223">
        <v>7492.8</v>
      </c>
      <c r="E2031" s="224" t="s">
        <v>4353</v>
      </c>
      <c r="F2031" s="16"/>
      <c r="G2031" s="232" t="s">
        <v>80</v>
      </c>
      <c r="H2031" s="195" t="s">
        <v>4290</v>
      </c>
    </row>
    <row r="2032" spans="1:8" ht="26.25" x14ac:dyDescent="0.25">
      <c r="A2032" s="16">
        <v>71</v>
      </c>
      <c r="B2032" s="222" t="s">
        <v>4356</v>
      </c>
      <c r="C2032" s="223">
        <v>5670.01</v>
      </c>
      <c r="D2032" s="223">
        <v>5670.01</v>
      </c>
      <c r="E2032" s="224" t="s">
        <v>4353</v>
      </c>
      <c r="F2032" s="16"/>
      <c r="G2032" s="232" t="s">
        <v>80</v>
      </c>
      <c r="H2032" s="195" t="s">
        <v>4290</v>
      </c>
    </row>
    <row r="2033" spans="1:8" ht="26.25" x14ac:dyDescent="0.25">
      <c r="A2033" s="16">
        <v>72</v>
      </c>
      <c r="B2033" s="196" t="s">
        <v>4357</v>
      </c>
      <c r="C2033" s="223">
        <v>9776.6</v>
      </c>
      <c r="D2033" s="223">
        <v>9776.6</v>
      </c>
      <c r="E2033" s="224" t="s">
        <v>4358</v>
      </c>
      <c r="F2033" s="16"/>
      <c r="G2033" s="232" t="s">
        <v>80</v>
      </c>
      <c r="H2033" s="195" t="s">
        <v>4311</v>
      </c>
    </row>
    <row r="2034" spans="1:8" ht="26.25" x14ac:dyDescent="0.25">
      <c r="A2034" s="16">
        <v>73</v>
      </c>
      <c r="B2034" s="196" t="s">
        <v>4312</v>
      </c>
      <c r="C2034" s="223">
        <v>6156.8</v>
      </c>
      <c r="D2034" s="223">
        <v>6156.8</v>
      </c>
      <c r="E2034" s="224" t="s">
        <v>4358</v>
      </c>
      <c r="F2034" s="16"/>
      <c r="G2034" s="232" t="s">
        <v>80</v>
      </c>
      <c r="H2034" s="195" t="s">
        <v>4311</v>
      </c>
    </row>
    <row r="2035" spans="1:8" ht="26.25" x14ac:dyDescent="0.25">
      <c r="A2035" s="16">
        <v>74</v>
      </c>
      <c r="B2035" s="196" t="s">
        <v>4312</v>
      </c>
      <c r="C2035" s="223">
        <v>6156.8</v>
      </c>
      <c r="D2035" s="223">
        <v>6156.8</v>
      </c>
      <c r="E2035" s="224" t="s">
        <v>4358</v>
      </c>
      <c r="F2035" s="16"/>
      <c r="G2035" s="232" t="s">
        <v>80</v>
      </c>
      <c r="H2035" s="195" t="s">
        <v>4311</v>
      </c>
    </row>
    <row r="2036" spans="1:8" ht="26.25" x14ac:dyDescent="0.25">
      <c r="A2036" s="16">
        <v>75</v>
      </c>
      <c r="B2036" s="196" t="s">
        <v>4359</v>
      </c>
      <c r="C2036" s="223">
        <v>5176.03</v>
      </c>
      <c r="D2036" s="223">
        <v>5176.03</v>
      </c>
      <c r="E2036" s="224" t="s">
        <v>4358</v>
      </c>
      <c r="F2036" s="16"/>
      <c r="G2036" s="232" t="s">
        <v>80</v>
      </c>
      <c r="H2036" s="195" t="s">
        <v>4311</v>
      </c>
    </row>
    <row r="2037" spans="1:8" ht="26.25" x14ac:dyDescent="0.25">
      <c r="A2037" s="16">
        <v>76</v>
      </c>
      <c r="B2037" s="196" t="s">
        <v>4291</v>
      </c>
      <c r="C2037" s="223">
        <v>8048.23</v>
      </c>
      <c r="D2037" s="223">
        <v>8048.23</v>
      </c>
      <c r="E2037" s="224" t="s">
        <v>4358</v>
      </c>
      <c r="F2037" s="16"/>
      <c r="G2037" s="232" t="s">
        <v>80</v>
      </c>
      <c r="H2037" s="195" t="s">
        <v>4311</v>
      </c>
    </row>
    <row r="2038" spans="1:8" ht="26.25" x14ac:dyDescent="0.25">
      <c r="A2038" s="16">
        <v>77</v>
      </c>
      <c r="B2038" s="196" t="s">
        <v>4360</v>
      </c>
      <c r="C2038" s="223">
        <v>8912.5400000000009</v>
      </c>
      <c r="D2038" s="223">
        <v>8912.5400000000009</v>
      </c>
      <c r="E2038" s="224" t="s">
        <v>4358</v>
      </c>
      <c r="F2038" s="16"/>
      <c r="G2038" s="232" t="s">
        <v>80</v>
      </c>
      <c r="H2038" s="195" t="s">
        <v>4311</v>
      </c>
    </row>
    <row r="2039" spans="1:8" ht="26.25" x14ac:dyDescent="0.25">
      <c r="A2039" s="16">
        <v>78</v>
      </c>
      <c r="B2039" s="196" t="s">
        <v>4361</v>
      </c>
      <c r="C2039" s="223">
        <v>10213</v>
      </c>
      <c r="D2039" s="223">
        <v>10213</v>
      </c>
      <c r="E2039" s="224" t="s">
        <v>4362</v>
      </c>
      <c r="F2039" s="16"/>
      <c r="G2039" s="213" t="s">
        <v>80</v>
      </c>
      <c r="H2039" s="195" t="s">
        <v>4290</v>
      </c>
    </row>
    <row r="2040" spans="1:8" ht="26.25" x14ac:dyDescent="0.25">
      <c r="A2040" s="16">
        <v>79</v>
      </c>
      <c r="B2040" s="196" t="s">
        <v>4363</v>
      </c>
      <c r="C2040" s="223">
        <v>6470</v>
      </c>
      <c r="D2040" s="223">
        <v>6470</v>
      </c>
      <c r="E2040" s="224" t="s">
        <v>4364</v>
      </c>
      <c r="F2040" s="16"/>
      <c r="G2040" s="213" t="s">
        <v>80</v>
      </c>
      <c r="H2040" s="195" t="s">
        <v>4290</v>
      </c>
    </row>
    <row r="2041" spans="1:8" ht="26.25" x14ac:dyDescent="0.25">
      <c r="A2041" s="16">
        <v>80</v>
      </c>
      <c r="B2041" s="196" t="s">
        <v>4365</v>
      </c>
      <c r="C2041" s="223">
        <v>9990</v>
      </c>
      <c r="D2041" s="223">
        <v>9990</v>
      </c>
      <c r="E2041" s="224" t="s">
        <v>4366</v>
      </c>
      <c r="F2041" s="16"/>
      <c r="G2041" s="213" t="s">
        <v>80</v>
      </c>
      <c r="H2041" s="195" t="s">
        <v>4290</v>
      </c>
    </row>
    <row r="2042" spans="1:8" ht="26.25" x14ac:dyDescent="0.25">
      <c r="A2042" s="16">
        <v>81</v>
      </c>
      <c r="B2042" s="524" t="s">
        <v>2071</v>
      </c>
      <c r="C2042" s="525">
        <v>12696</v>
      </c>
      <c r="D2042" s="436">
        <v>12696</v>
      </c>
      <c r="E2042" s="348">
        <v>41257</v>
      </c>
      <c r="F2042" s="16"/>
      <c r="G2042" s="213" t="s">
        <v>80</v>
      </c>
      <c r="H2042" s="195" t="s">
        <v>4290</v>
      </c>
    </row>
    <row r="2043" spans="1:8" ht="26.25" x14ac:dyDescent="0.25">
      <c r="A2043" s="16">
        <v>82</v>
      </c>
      <c r="B2043" s="16" t="s">
        <v>4367</v>
      </c>
      <c r="C2043" s="65">
        <v>29130</v>
      </c>
      <c r="D2043" s="65">
        <v>18379.87</v>
      </c>
      <c r="E2043" s="348">
        <v>39764</v>
      </c>
      <c r="F2043" s="16"/>
      <c r="G2043" s="213" t="s">
        <v>80</v>
      </c>
      <c r="H2043" s="195" t="s">
        <v>4290</v>
      </c>
    </row>
    <row r="2044" spans="1:8" ht="26.25" x14ac:dyDescent="0.25">
      <c r="A2044" s="16">
        <v>83</v>
      </c>
      <c r="B2044" s="16" t="s">
        <v>4368</v>
      </c>
      <c r="C2044" s="65">
        <v>13000</v>
      </c>
      <c r="D2044" s="65">
        <v>13000</v>
      </c>
      <c r="E2044" s="348">
        <v>39764</v>
      </c>
      <c r="F2044" s="16"/>
      <c r="G2044" s="213" t="s">
        <v>80</v>
      </c>
      <c r="H2044" s="195" t="s">
        <v>4290</v>
      </c>
    </row>
    <row r="2045" spans="1:8" ht="26.25" x14ac:dyDescent="0.25">
      <c r="A2045" s="16">
        <v>84</v>
      </c>
      <c r="B2045" s="16" t="s">
        <v>4369</v>
      </c>
      <c r="C2045" s="65">
        <v>31000</v>
      </c>
      <c r="D2045" s="65">
        <v>22143</v>
      </c>
      <c r="E2045" s="348">
        <v>40543</v>
      </c>
      <c r="F2045" s="16"/>
      <c r="G2045" s="213" t="s">
        <v>80</v>
      </c>
      <c r="H2045" s="195" t="s">
        <v>4370</v>
      </c>
    </row>
    <row r="2046" spans="1:8" ht="26.25" x14ac:dyDescent="0.25">
      <c r="A2046" s="16">
        <v>85</v>
      </c>
      <c r="B2046" s="386" t="s">
        <v>4371</v>
      </c>
      <c r="C2046" s="274">
        <v>24440</v>
      </c>
      <c r="D2046" s="274">
        <v>24440</v>
      </c>
      <c r="E2046" s="210" t="s">
        <v>4372</v>
      </c>
      <c r="F2046" s="503"/>
      <c r="G2046" s="213" t="s">
        <v>80</v>
      </c>
      <c r="H2046" s="11" t="s">
        <v>4373</v>
      </c>
    </row>
    <row r="2047" spans="1:8" ht="26.25" x14ac:dyDescent="0.25">
      <c r="A2047" s="16">
        <v>86</v>
      </c>
      <c r="B2047" s="386" t="s">
        <v>4374</v>
      </c>
      <c r="C2047" s="274">
        <v>51300</v>
      </c>
      <c r="D2047" s="274">
        <v>2137.5</v>
      </c>
      <c r="E2047" s="210" t="s">
        <v>2790</v>
      </c>
      <c r="F2047" s="503"/>
      <c r="G2047" s="213" t="s">
        <v>80</v>
      </c>
      <c r="H2047" s="11" t="s">
        <v>4373</v>
      </c>
    </row>
    <row r="2048" spans="1:8" ht="26.25" x14ac:dyDescent="0.25">
      <c r="A2048" s="16">
        <v>87</v>
      </c>
      <c r="B2048" s="386" t="s">
        <v>4375</v>
      </c>
      <c r="C2048" s="274">
        <v>19990</v>
      </c>
      <c r="D2048" s="274">
        <v>19990</v>
      </c>
      <c r="E2048" s="210" t="s">
        <v>4372</v>
      </c>
      <c r="F2048" s="503"/>
      <c r="G2048" s="213" t="s">
        <v>80</v>
      </c>
      <c r="H2048" s="11" t="s">
        <v>4373</v>
      </c>
    </row>
    <row r="2049" spans="1:8" ht="26.25" x14ac:dyDescent="0.25">
      <c r="A2049" s="16">
        <v>88</v>
      </c>
      <c r="B2049" s="386" t="s">
        <v>4375</v>
      </c>
      <c r="C2049" s="274">
        <v>19990</v>
      </c>
      <c r="D2049" s="274">
        <v>19990</v>
      </c>
      <c r="E2049" s="210" t="s">
        <v>4372</v>
      </c>
      <c r="F2049" s="503"/>
      <c r="G2049" s="213" t="s">
        <v>80</v>
      </c>
      <c r="H2049" s="11" t="s">
        <v>4373</v>
      </c>
    </row>
    <row r="2050" spans="1:8" ht="26.25" x14ac:dyDescent="0.25">
      <c r="A2050" s="16">
        <v>89</v>
      </c>
      <c r="B2050" s="386" t="s">
        <v>4375</v>
      </c>
      <c r="C2050" s="274">
        <v>19990</v>
      </c>
      <c r="D2050" s="274">
        <v>19990</v>
      </c>
      <c r="E2050" s="210" t="s">
        <v>4372</v>
      </c>
      <c r="F2050" s="503"/>
      <c r="G2050" s="213" t="s">
        <v>80</v>
      </c>
      <c r="H2050" s="11" t="s">
        <v>4373</v>
      </c>
    </row>
    <row r="2051" spans="1:8" ht="26.25" x14ac:dyDescent="0.25">
      <c r="A2051" s="16">
        <v>90</v>
      </c>
      <c r="B2051" s="386" t="s">
        <v>4376</v>
      </c>
      <c r="C2051" s="274">
        <v>48300</v>
      </c>
      <c r="D2051" s="274">
        <v>48300</v>
      </c>
      <c r="E2051" s="210" t="s">
        <v>4377</v>
      </c>
      <c r="F2051" s="503"/>
      <c r="G2051" s="213" t="s">
        <v>80</v>
      </c>
      <c r="H2051" s="11" t="s">
        <v>4373</v>
      </c>
    </row>
    <row r="2052" spans="1:8" ht="26.25" x14ac:dyDescent="0.25">
      <c r="A2052" s="16">
        <v>91</v>
      </c>
      <c r="B2052" s="386" t="s">
        <v>4378</v>
      </c>
      <c r="C2052" s="274">
        <v>48300</v>
      </c>
      <c r="D2052" s="274">
        <v>48300</v>
      </c>
      <c r="E2052" s="210" t="s">
        <v>4377</v>
      </c>
      <c r="F2052" s="503"/>
      <c r="G2052" s="213" t="s">
        <v>80</v>
      </c>
      <c r="H2052" s="11" t="s">
        <v>4373</v>
      </c>
    </row>
    <row r="2053" spans="1:8" ht="26.25" x14ac:dyDescent="0.25">
      <c r="A2053" s="16">
        <v>92</v>
      </c>
      <c r="B2053" s="386" t="s">
        <v>4379</v>
      </c>
      <c r="C2053" s="274">
        <v>37000</v>
      </c>
      <c r="D2053" s="274">
        <v>37000</v>
      </c>
      <c r="E2053" s="210" t="s">
        <v>2790</v>
      </c>
      <c r="F2053" s="503"/>
      <c r="G2053" s="213" t="s">
        <v>80</v>
      </c>
      <c r="H2053" s="11" t="s">
        <v>4373</v>
      </c>
    </row>
    <row r="2054" spans="1:8" ht="38.25" x14ac:dyDescent="0.25">
      <c r="A2054" s="16">
        <v>93</v>
      </c>
      <c r="B2054" s="386" t="s">
        <v>4382</v>
      </c>
      <c r="C2054" s="274">
        <v>37990</v>
      </c>
      <c r="D2054" s="274">
        <v>37990</v>
      </c>
      <c r="E2054" s="210" t="s">
        <v>4383</v>
      </c>
      <c r="F2054" s="503"/>
      <c r="G2054" s="213" t="s">
        <v>80</v>
      </c>
      <c r="H2054" s="11" t="s">
        <v>4373</v>
      </c>
    </row>
    <row r="2055" spans="1:8" ht="26.25" x14ac:dyDescent="0.25">
      <c r="A2055" s="16">
        <v>94</v>
      </c>
      <c r="B2055" s="386" t="s">
        <v>4384</v>
      </c>
      <c r="C2055" s="274">
        <v>38057.97</v>
      </c>
      <c r="D2055" s="274">
        <v>38057.97</v>
      </c>
      <c r="E2055" s="210" t="s">
        <v>2539</v>
      </c>
      <c r="F2055" s="503"/>
      <c r="G2055" s="213" t="s">
        <v>80</v>
      </c>
      <c r="H2055" s="11" t="s">
        <v>4373</v>
      </c>
    </row>
    <row r="2056" spans="1:8" ht="26.25" x14ac:dyDescent="0.25">
      <c r="A2056" s="16">
        <v>95</v>
      </c>
      <c r="B2056" s="386" t="s">
        <v>4385</v>
      </c>
      <c r="C2056" s="274">
        <v>10717.03</v>
      </c>
      <c r="D2056" s="274">
        <v>10717.03</v>
      </c>
      <c r="E2056" s="210" t="s">
        <v>2519</v>
      </c>
      <c r="F2056" s="503"/>
      <c r="G2056" s="213" t="s">
        <v>80</v>
      </c>
      <c r="H2056" s="11" t="s">
        <v>4373</v>
      </c>
    </row>
    <row r="2057" spans="1:8" ht="26.25" x14ac:dyDescent="0.25">
      <c r="A2057" s="16">
        <v>96</v>
      </c>
      <c r="B2057" s="386" t="s">
        <v>4386</v>
      </c>
      <c r="C2057" s="274">
        <v>21728</v>
      </c>
      <c r="D2057" s="274">
        <v>21728</v>
      </c>
      <c r="E2057" s="210" t="s">
        <v>4381</v>
      </c>
      <c r="F2057" s="503"/>
      <c r="G2057" s="213" t="s">
        <v>80</v>
      </c>
      <c r="H2057" s="11" t="s">
        <v>4373</v>
      </c>
    </row>
    <row r="2058" spans="1:8" ht="26.25" x14ac:dyDescent="0.25">
      <c r="A2058" s="16">
        <v>97</v>
      </c>
      <c r="B2058" s="386" t="s">
        <v>4387</v>
      </c>
      <c r="C2058" s="274">
        <v>15400</v>
      </c>
      <c r="D2058" s="274">
        <v>15400</v>
      </c>
      <c r="E2058" s="210" t="s">
        <v>4381</v>
      </c>
      <c r="F2058" s="503"/>
      <c r="G2058" s="213" t="s">
        <v>80</v>
      </c>
      <c r="H2058" s="11" t="s">
        <v>4373</v>
      </c>
    </row>
    <row r="2059" spans="1:8" ht="26.25" x14ac:dyDescent="0.25">
      <c r="A2059" s="16">
        <v>98</v>
      </c>
      <c r="B2059" s="259" t="s">
        <v>3749</v>
      </c>
      <c r="C2059" s="526">
        <v>24998</v>
      </c>
      <c r="D2059" s="526">
        <v>24998</v>
      </c>
      <c r="E2059" s="516">
        <v>41725</v>
      </c>
      <c r="F2059" s="503"/>
      <c r="G2059" s="213" t="s">
        <v>80</v>
      </c>
      <c r="H2059" s="195" t="s">
        <v>4388</v>
      </c>
    </row>
    <row r="2060" spans="1:8" ht="26.25" x14ac:dyDescent="0.25">
      <c r="A2060" s="16">
        <v>99</v>
      </c>
      <c r="B2060" s="259" t="s">
        <v>4389</v>
      </c>
      <c r="C2060" s="526">
        <v>15886</v>
      </c>
      <c r="D2060" s="526">
        <v>15886</v>
      </c>
      <c r="E2060" s="516">
        <v>41639</v>
      </c>
      <c r="F2060" s="503"/>
      <c r="G2060" s="213" t="s">
        <v>80</v>
      </c>
      <c r="H2060" s="195" t="s">
        <v>4390</v>
      </c>
    </row>
    <row r="2061" spans="1:8" ht="26.25" x14ac:dyDescent="0.25">
      <c r="A2061" s="16">
        <v>100</v>
      </c>
      <c r="B2061" s="259" t="s">
        <v>4391</v>
      </c>
      <c r="C2061" s="526">
        <v>27300</v>
      </c>
      <c r="D2061" s="526">
        <v>27300</v>
      </c>
      <c r="E2061" s="516">
        <v>41364</v>
      </c>
      <c r="F2061" s="503"/>
      <c r="G2061" s="213" t="s">
        <v>80</v>
      </c>
      <c r="H2061" s="195" t="s">
        <v>4390</v>
      </c>
    </row>
    <row r="2062" spans="1:8" ht="26.25" x14ac:dyDescent="0.25">
      <c r="A2062" s="16">
        <v>101</v>
      </c>
      <c r="B2062" s="259" t="s">
        <v>4393</v>
      </c>
      <c r="C2062" s="526">
        <v>6750</v>
      </c>
      <c r="D2062" s="526">
        <v>6750</v>
      </c>
      <c r="E2062" s="516">
        <v>41639</v>
      </c>
      <c r="F2062" s="503"/>
      <c r="G2062" s="213" t="s">
        <v>80</v>
      </c>
      <c r="H2062" s="195" t="s">
        <v>4390</v>
      </c>
    </row>
    <row r="2063" spans="1:8" ht="26.25" x14ac:dyDescent="0.25">
      <c r="A2063" s="16">
        <v>102</v>
      </c>
      <c r="B2063" s="259" t="s">
        <v>4394</v>
      </c>
      <c r="C2063" s="526">
        <v>5625</v>
      </c>
      <c r="D2063" s="526">
        <v>5625</v>
      </c>
      <c r="E2063" s="516">
        <v>41639</v>
      </c>
      <c r="F2063" s="503"/>
      <c r="G2063" s="213" t="s">
        <v>80</v>
      </c>
      <c r="H2063" s="195" t="s">
        <v>4390</v>
      </c>
    </row>
    <row r="2064" spans="1:8" ht="26.25" x14ac:dyDescent="0.25">
      <c r="A2064" s="16">
        <v>103</v>
      </c>
      <c r="B2064" s="259" t="s">
        <v>4395</v>
      </c>
      <c r="C2064" s="526">
        <v>5625</v>
      </c>
      <c r="D2064" s="526">
        <v>5625</v>
      </c>
      <c r="E2064" s="516">
        <v>41639</v>
      </c>
      <c r="F2064" s="503"/>
      <c r="G2064" s="213" t="s">
        <v>80</v>
      </c>
      <c r="H2064" s="195" t="s">
        <v>4390</v>
      </c>
    </row>
    <row r="2065" spans="1:8" ht="26.25" x14ac:dyDescent="0.25">
      <c r="A2065" s="16">
        <v>104</v>
      </c>
      <c r="B2065" s="259" t="s">
        <v>4396</v>
      </c>
      <c r="C2065" s="526">
        <v>6750</v>
      </c>
      <c r="D2065" s="526">
        <v>6750</v>
      </c>
      <c r="E2065" s="516">
        <v>41639</v>
      </c>
      <c r="F2065" s="503"/>
      <c r="G2065" s="213" t="s">
        <v>80</v>
      </c>
      <c r="H2065" s="195" t="s">
        <v>4390</v>
      </c>
    </row>
    <row r="2066" spans="1:8" ht="26.25" x14ac:dyDescent="0.25">
      <c r="A2066" s="16">
        <v>105</v>
      </c>
      <c r="B2066" s="527" t="s">
        <v>4397</v>
      </c>
      <c r="C2066" s="528">
        <v>7902</v>
      </c>
      <c r="D2066" s="528">
        <v>7902</v>
      </c>
      <c r="E2066" s="516">
        <v>41608</v>
      </c>
      <c r="F2066" s="503"/>
      <c r="G2066" s="213" t="s">
        <v>80</v>
      </c>
      <c r="H2066" s="195" t="s">
        <v>4390</v>
      </c>
    </row>
    <row r="2067" spans="1:8" ht="26.25" x14ac:dyDescent="0.25">
      <c r="A2067" s="16">
        <v>106</v>
      </c>
      <c r="B2067" s="502" t="s">
        <v>4398</v>
      </c>
      <c r="C2067" s="396">
        <v>23400</v>
      </c>
      <c r="D2067" s="396">
        <v>23400</v>
      </c>
      <c r="E2067" s="237">
        <v>42731</v>
      </c>
      <c r="F2067" s="503" t="s">
        <v>4399</v>
      </c>
      <c r="G2067" s="213" t="s">
        <v>80</v>
      </c>
      <c r="H2067" s="195" t="s">
        <v>4390</v>
      </c>
    </row>
    <row r="2068" spans="1:8" ht="26.25" x14ac:dyDescent="0.25">
      <c r="A2068" s="16">
        <v>107</v>
      </c>
      <c r="B2068" s="493" t="s">
        <v>4400</v>
      </c>
      <c r="C2068" s="236">
        <v>5000</v>
      </c>
      <c r="D2068" s="236">
        <v>5000</v>
      </c>
      <c r="E2068" s="237">
        <v>42671</v>
      </c>
      <c r="F2068" s="503" t="s">
        <v>4401</v>
      </c>
      <c r="G2068" s="213" t="s">
        <v>80</v>
      </c>
      <c r="H2068" s="195" t="s">
        <v>4390</v>
      </c>
    </row>
    <row r="2069" spans="1:8" ht="26.25" x14ac:dyDescent="0.25">
      <c r="A2069" s="16">
        <v>108</v>
      </c>
      <c r="B2069" s="493" t="s">
        <v>4400</v>
      </c>
      <c r="C2069" s="236">
        <v>5000</v>
      </c>
      <c r="D2069" s="236">
        <v>5000</v>
      </c>
      <c r="E2069" s="237">
        <v>42671</v>
      </c>
      <c r="F2069" s="503" t="s">
        <v>4401</v>
      </c>
      <c r="G2069" s="213" t="s">
        <v>80</v>
      </c>
      <c r="H2069" s="195" t="s">
        <v>4390</v>
      </c>
    </row>
    <row r="2070" spans="1:8" ht="39" x14ac:dyDescent="0.25">
      <c r="A2070" s="16">
        <v>109</v>
      </c>
      <c r="B2070" s="222" t="s">
        <v>4402</v>
      </c>
      <c r="C2070" s="258">
        <v>5500</v>
      </c>
      <c r="D2070" s="258">
        <v>5500</v>
      </c>
      <c r="E2070" s="529">
        <v>43039</v>
      </c>
      <c r="F2070" s="503" t="s">
        <v>4403</v>
      </c>
      <c r="G2070" s="246" t="s">
        <v>2116</v>
      </c>
      <c r="H2070" s="195" t="s">
        <v>4404</v>
      </c>
    </row>
    <row r="2071" spans="1:8" ht="39" x14ac:dyDescent="0.25">
      <c r="A2071" s="16">
        <v>110</v>
      </c>
      <c r="B2071" s="222" t="s">
        <v>4405</v>
      </c>
      <c r="C2071" s="258">
        <v>15500</v>
      </c>
      <c r="D2071" s="258">
        <v>15500</v>
      </c>
      <c r="E2071" s="530">
        <v>43097</v>
      </c>
      <c r="F2071" s="503" t="s">
        <v>4406</v>
      </c>
      <c r="G2071" s="246" t="s">
        <v>2116</v>
      </c>
      <c r="H2071" s="195" t="s">
        <v>4404</v>
      </c>
    </row>
    <row r="2072" spans="1:8" ht="39" x14ac:dyDescent="0.25">
      <c r="A2072" s="16">
        <v>111</v>
      </c>
      <c r="B2072" s="275" t="s">
        <v>4407</v>
      </c>
      <c r="C2072" s="258">
        <v>6800</v>
      </c>
      <c r="D2072" s="258">
        <v>6800</v>
      </c>
      <c r="E2072" s="529">
        <v>43099</v>
      </c>
      <c r="F2072" s="503" t="s">
        <v>4408</v>
      </c>
      <c r="G2072" s="246" t="s">
        <v>2116</v>
      </c>
      <c r="H2072" s="195" t="s">
        <v>4404</v>
      </c>
    </row>
    <row r="2073" spans="1:8" ht="39" x14ac:dyDescent="0.25">
      <c r="A2073" s="16">
        <v>112</v>
      </c>
      <c r="B2073" s="222" t="s">
        <v>4409</v>
      </c>
      <c r="C2073" s="352">
        <v>35500</v>
      </c>
      <c r="D2073" s="352">
        <v>35500</v>
      </c>
      <c r="E2073" s="294">
        <v>43133</v>
      </c>
      <c r="F2073" s="503" t="s">
        <v>4410</v>
      </c>
      <c r="G2073" s="246" t="s">
        <v>2116</v>
      </c>
      <c r="H2073" s="195" t="s">
        <v>4411</v>
      </c>
    </row>
    <row r="2074" spans="1:8" ht="39" x14ac:dyDescent="0.25">
      <c r="A2074" s="16">
        <v>113</v>
      </c>
      <c r="B2074" s="222" t="s">
        <v>4412</v>
      </c>
      <c r="C2074" s="352">
        <v>18400</v>
      </c>
      <c r="D2074" s="352">
        <v>18400</v>
      </c>
      <c r="E2074" s="294">
        <v>43312</v>
      </c>
      <c r="F2074" s="503" t="s">
        <v>4413</v>
      </c>
      <c r="G2074" s="246" t="s">
        <v>2116</v>
      </c>
      <c r="H2074" s="195" t="s">
        <v>4411</v>
      </c>
    </row>
    <row r="2075" spans="1:8" ht="51.75" x14ac:dyDescent="0.25">
      <c r="A2075" s="16">
        <v>114</v>
      </c>
      <c r="B2075" s="222" t="s">
        <v>3621</v>
      </c>
      <c r="C2075" s="352">
        <v>17000</v>
      </c>
      <c r="D2075" s="352">
        <v>17000</v>
      </c>
      <c r="E2075" s="294">
        <v>43313</v>
      </c>
      <c r="F2075" s="503" t="s">
        <v>4414</v>
      </c>
      <c r="G2075" s="246" t="s">
        <v>2116</v>
      </c>
      <c r="H2075" s="195" t="s">
        <v>4411</v>
      </c>
    </row>
    <row r="2076" spans="1:8" ht="39" x14ac:dyDescent="0.25">
      <c r="A2076" s="16">
        <v>115</v>
      </c>
      <c r="B2076" s="222" t="s">
        <v>4415</v>
      </c>
      <c r="C2076" s="352">
        <v>40730</v>
      </c>
      <c r="D2076" s="352">
        <v>40730</v>
      </c>
      <c r="E2076" s="294">
        <v>43293</v>
      </c>
      <c r="F2076" s="503" t="s">
        <v>4410</v>
      </c>
      <c r="G2076" s="246" t="s">
        <v>2116</v>
      </c>
      <c r="H2076" s="195" t="s">
        <v>4411</v>
      </c>
    </row>
    <row r="2077" spans="1:8" ht="26.25" x14ac:dyDescent="0.25">
      <c r="A2077" s="16">
        <v>116</v>
      </c>
      <c r="B2077" s="222" t="s">
        <v>4416</v>
      </c>
      <c r="C2077" s="352">
        <v>13270</v>
      </c>
      <c r="D2077" s="352">
        <v>13270</v>
      </c>
      <c r="E2077" s="294">
        <v>43293</v>
      </c>
      <c r="F2077" s="246" t="s">
        <v>2116</v>
      </c>
      <c r="G2077" s="246" t="s">
        <v>2116</v>
      </c>
      <c r="H2077" s="195" t="s">
        <v>4411</v>
      </c>
    </row>
    <row r="2078" spans="1:8" ht="26.25" x14ac:dyDescent="0.25">
      <c r="A2078" s="16">
        <v>117</v>
      </c>
      <c r="B2078" s="296" t="s">
        <v>4417</v>
      </c>
      <c r="C2078" s="307">
        <v>10850</v>
      </c>
      <c r="D2078" s="307">
        <v>10850</v>
      </c>
      <c r="E2078" s="378" t="s">
        <v>4418</v>
      </c>
      <c r="F2078" s="503"/>
      <c r="G2078" s="246" t="s">
        <v>2116</v>
      </c>
      <c r="H2078" s="24" t="s">
        <v>4419</v>
      </c>
    </row>
    <row r="2079" spans="1:8" ht="26.25" x14ac:dyDescent="0.25">
      <c r="A2079" s="16">
        <v>118</v>
      </c>
      <c r="B2079" s="296" t="s">
        <v>4420</v>
      </c>
      <c r="C2079" s="307">
        <v>16750</v>
      </c>
      <c r="D2079" s="307">
        <v>16750</v>
      </c>
      <c r="E2079" s="378" t="s">
        <v>4418</v>
      </c>
      <c r="F2079" s="503"/>
      <c r="G2079" s="246" t="s">
        <v>2116</v>
      </c>
      <c r="H2079" s="24" t="s">
        <v>4419</v>
      </c>
    </row>
    <row r="2080" spans="1:8" ht="26.25" x14ac:dyDescent="0.25">
      <c r="A2080" s="16">
        <v>119</v>
      </c>
      <c r="B2080" s="296" t="s">
        <v>4421</v>
      </c>
      <c r="C2080" s="307">
        <v>26100</v>
      </c>
      <c r="D2080" s="307">
        <v>26100</v>
      </c>
      <c r="E2080" s="378" t="s">
        <v>4422</v>
      </c>
      <c r="F2080" s="503"/>
      <c r="G2080" s="246" t="s">
        <v>2116</v>
      </c>
      <c r="H2080" s="24" t="s">
        <v>4419</v>
      </c>
    </row>
    <row r="2081" spans="1:8" ht="26.25" x14ac:dyDescent="0.25">
      <c r="A2081" s="16">
        <v>120</v>
      </c>
      <c r="B2081" s="296" t="s">
        <v>4423</v>
      </c>
      <c r="C2081" s="307">
        <v>26390</v>
      </c>
      <c r="D2081" s="307">
        <v>26390</v>
      </c>
      <c r="E2081" s="378" t="s">
        <v>3904</v>
      </c>
      <c r="F2081" s="503"/>
      <c r="G2081" s="246" t="s">
        <v>2116</v>
      </c>
      <c r="H2081" s="24" t="s">
        <v>4419</v>
      </c>
    </row>
    <row r="2082" spans="1:8" ht="26.25" x14ac:dyDescent="0.25">
      <c r="A2082" s="16">
        <v>121</v>
      </c>
      <c r="B2082" s="296" t="s">
        <v>4424</v>
      </c>
      <c r="C2082" s="307">
        <v>20750</v>
      </c>
      <c r="D2082" s="307">
        <v>20750</v>
      </c>
      <c r="E2082" s="378" t="s">
        <v>3904</v>
      </c>
      <c r="F2082" s="503"/>
      <c r="G2082" s="246" t="s">
        <v>2116</v>
      </c>
      <c r="H2082" s="24" t="s">
        <v>4419</v>
      </c>
    </row>
    <row r="2083" spans="1:8" ht="26.25" x14ac:dyDescent="0.25">
      <c r="A2083" s="16">
        <v>122</v>
      </c>
      <c r="B2083" s="296" t="s">
        <v>4425</v>
      </c>
      <c r="C2083" s="307">
        <v>27500</v>
      </c>
      <c r="D2083" s="307">
        <v>27500</v>
      </c>
      <c r="E2083" s="378" t="s">
        <v>3904</v>
      </c>
      <c r="F2083" s="503"/>
      <c r="G2083" s="246" t="s">
        <v>2116</v>
      </c>
      <c r="H2083" s="24" t="s">
        <v>4419</v>
      </c>
    </row>
    <row r="2084" spans="1:8" ht="26.25" x14ac:dyDescent="0.25">
      <c r="A2084" s="265"/>
      <c r="B2084" s="418" t="s">
        <v>115</v>
      </c>
      <c r="C2084" s="382">
        <f>SUM(C1962:C2083)</f>
        <v>2357299.0500000007</v>
      </c>
      <c r="D2084" s="382">
        <f>SUM(D1962:D2083)</f>
        <v>2050904.7400000007</v>
      </c>
      <c r="E2084" s="418"/>
      <c r="F2084" s="228"/>
      <c r="G2084" s="228"/>
      <c r="H2084" s="24" t="s">
        <v>4419</v>
      </c>
    </row>
    <row r="2085" spans="1:8" x14ac:dyDescent="0.25">
      <c r="A2085" s="859" t="s">
        <v>5692</v>
      </c>
      <c r="B2085" s="860"/>
      <c r="C2085" s="860"/>
      <c r="D2085" s="860"/>
      <c r="E2085" s="860"/>
      <c r="F2085" s="860"/>
      <c r="G2085" s="860"/>
      <c r="H2085" s="861"/>
    </row>
    <row r="2086" spans="1:8" ht="25.5" x14ac:dyDescent="0.25">
      <c r="A2086" s="16">
        <v>1</v>
      </c>
      <c r="B2086" s="249" t="s">
        <v>4426</v>
      </c>
      <c r="C2086" s="441">
        <v>7700</v>
      </c>
      <c r="D2086" s="441">
        <v>7700</v>
      </c>
      <c r="E2086" s="244">
        <v>39814</v>
      </c>
      <c r="F2086" s="67"/>
      <c r="G2086" s="52" t="s">
        <v>550</v>
      </c>
      <c r="H2086" s="234" t="s">
        <v>4427</v>
      </c>
    </row>
    <row r="2087" spans="1:8" ht="26.25" x14ac:dyDescent="0.25">
      <c r="A2087" s="151">
        <v>2</v>
      </c>
      <c r="B2087" s="239" t="s">
        <v>4429</v>
      </c>
      <c r="C2087" s="345">
        <v>5000</v>
      </c>
      <c r="D2087" s="345">
        <v>5000</v>
      </c>
      <c r="E2087" s="241">
        <v>40820</v>
      </c>
      <c r="F2087" s="373"/>
      <c r="G2087" s="242" t="s">
        <v>2116</v>
      </c>
      <c r="H2087" s="432" t="s">
        <v>4430</v>
      </c>
    </row>
    <row r="2088" spans="1:8" ht="26.25" x14ac:dyDescent="0.25">
      <c r="A2088" s="16">
        <v>3</v>
      </c>
      <c r="B2088" s="239" t="s">
        <v>4431</v>
      </c>
      <c r="C2088" s="345">
        <v>15000</v>
      </c>
      <c r="D2088" s="345">
        <v>15000</v>
      </c>
      <c r="E2088" s="241">
        <v>40820</v>
      </c>
      <c r="F2088" s="373"/>
      <c r="G2088" s="242" t="s">
        <v>2116</v>
      </c>
      <c r="H2088" s="432" t="s">
        <v>4430</v>
      </c>
    </row>
    <row r="2089" spans="1:8" ht="26.25" x14ac:dyDescent="0.25">
      <c r="A2089" s="151">
        <v>4</v>
      </c>
      <c r="B2089" s="239" t="s">
        <v>4432</v>
      </c>
      <c r="C2089" s="345">
        <v>9000</v>
      </c>
      <c r="D2089" s="345">
        <v>9000</v>
      </c>
      <c r="E2089" s="241">
        <v>40431</v>
      </c>
      <c r="F2089" s="373"/>
      <c r="G2089" s="242" t="s">
        <v>2116</v>
      </c>
      <c r="H2089" s="432" t="s">
        <v>4430</v>
      </c>
    </row>
    <row r="2090" spans="1:8" ht="26.25" x14ac:dyDescent="0.25">
      <c r="A2090" s="16">
        <v>5</v>
      </c>
      <c r="B2090" s="239" t="s">
        <v>3868</v>
      </c>
      <c r="C2090" s="345">
        <v>14300</v>
      </c>
      <c r="D2090" s="345">
        <v>14300</v>
      </c>
      <c r="E2090" s="241">
        <v>40457</v>
      </c>
      <c r="F2090" s="373"/>
      <c r="G2090" s="242" t="s">
        <v>2116</v>
      </c>
      <c r="H2090" s="432" t="s">
        <v>4430</v>
      </c>
    </row>
    <row r="2091" spans="1:8" ht="26.25" x14ac:dyDescent="0.25">
      <c r="A2091" s="151">
        <v>6</v>
      </c>
      <c r="B2091" s="239" t="s">
        <v>4229</v>
      </c>
      <c r="C2091" s="345">
        <v>17650</v>
      </c>
      <c r="D2091" s="345">
        <v>17650</v>
      </c>
      <c r="E2091" s="241">
        <v>40457</v>
      </c>
      <c r="F2091" s="373"/>
      <c r="G2091" s="242" t="s">
        <v>2116</v>
      </c>
      <c r="H2091" s="432" t="s">
        <v>4430</v>
      </c>
    </row>
    <row r="2092" spans="1:8" ht="26.25" x14ac:dyDescent="0.25">
      <c r="A2092" s="16">
        <v>7</v>
      </c>
      <c r="B2092" s="239" t="s">
        <v>4433</v>
      </c>
      <c r="C2092" s="345">
        <v>16050</v>
      </c>
      <c r="D2092" s="345">
        <v>16050</v>
      </c>
      <c r="E2092" s="241">
        <v>40491</v>
      </c>
      <c r="F2092" s="373"/>
      <c r="G2092" s="242" t="s">
        <v>2116</v>
      </c>
      <c r="H2092" s="432" t="s">
        <v>4430</v>
      </c>
    </row>
    <row r="2093" spans="1:8" ht="26.25" x14ac:dyDescent="0.25">
      <c r="A2093" s="151">
        <v>8</v>
      </c>
      <c r="B2093" s="239" t="s">
        <v>4434</v>
      </c>
      <c r="C2093" s="345">
        <v>6480</v>
      </c>
      <c r="D2093" s="345">
        <v>6480</v>
      </c>
      <c r="E2093" s="241">
        <v>40996</v>
      </c>
      <c r="F2093" s="373"/>
      <c r="G2093" s="242" t="s">
        <v>2116</v>
      </c>
      <c r="H2093" s="432" t="s">
        <v>4430</v>
      </c>
    </row>
    <row r="2094" spans="1:8" ht="26.25" x14ac:dyDescent="0.25">
      <c r="A2094" s="16">
        <v>9</v>
      </c>
      <c r="B2094" s="239" t="s">
        <v>4233</v>
      </c>
      <c r="C2094" s="345">
        <v>7500</v>
      </c>
      <c r="D2094" s="345">
        <v>7500</v>
      </c>
      <c r="E2094" s="241">
        <v>41154</v>
      </c>
      <c r="F2094" s="373"/>
      <c r="G2094" s="242" t="s">
        <v>2116</v>
      </c>
      <c r="H2094" s="432" t="s">
        <v>4430</v>
      </c>
    </row>
    <row r="2095" spans="1:8" ht="26.25" x14ac:dyDescent="0.25">
      <c r="A2095" s="151">
        <v>10</v>
      </c>
      <c r="B2095" s="239" t="s">
        <v>4232</v>
      </c>
      <c r="C2095" s="345">
        <v>7500</v>
      </c>
      <c r="D2095" s="345">
        <v>7500</v>
      </c>
      <c r="E2095" s="241">
        <v>41154</v>
      </c>
      <c r="F2095" s="373"/>
      <c r="G2095" s="242" t="s">
        <v>2116</v>
      </c>
      <c r="H2095" s="432" t="s">
        <v>4430</v>
      </c>
    </row>
    <row r="2096" spans="1:8" ht="26.25" x14ac:dyDescent="0.25">
      <c r="A2096" s="16">
        <v>11</v>
      </c>
      <c r="B2096" s="239" t="s">
        <v>4262</v>
      </c>
      <c r="C2096" s="345">
        <v>13900</v>
      </c>
      <c r="D2096" s="345">
        <v>13900</v>
      </c>
      <c r="E2096" s="241">
        <v>41154</v>
      </c>
      <c r="F2096" s="373"/>
      <c r="G2096" s="242" t="s">
        <v>2116</v>
      </c>
      <c r="H2096" s="432" t="s">
        <v>4430</v>
      </c>
    </row>
    <row r="2097" spans="1:8" ht="26.25" x14ac:dyDescent="0.25">
      <c r="A2097" s="151">
        <v>12</v>
      </c>
      <c r="B2097" s="239" t="s">
        <v>3337</v>
      </c>
      <c r="C2097" s="345">
        <v>10000</v>
      </c>
      <c r="D2097" s="345">
        <v>10000</v>
      </c>
      <c r="E2097" s="241">
        <v>41163</v>
      </c>
      <c r="F2097" s="373"/>
      <c r="G2097" s="242" t="s">
        <v>2116</v>
      </c>
      <c r="H2097" s="432" t="s">
        <v>4430</v>
      </c>
    </row>
    <row r="2098" spans="1:8" ht="26.25" x14ac:dyDescent="0.25">
      <c r="A2098" s="16">
        <v>13</v>
      </c>
      <c r="B2098" s="239" t="s">
        <v>3338</v>
      </c>
      <c r="C2098" s="345">
        <v>9600</v>
      </c>
      <c r="D2098" s="345">
        <v>9600</v>
      </c>
      <c r="E2098" s="241">
        <v>41163</v>
      </c>
      <c r="F2098" s="373"/>
      <c r="G2098" s="242" t="s">
        <v>2116</v>
      </c>
      <c r="H2098" s="432" t="s">
        <v>4430</v>
      </c>
    </row>
    <row r="2099" spans="1:8" ht="26.25" x14ac:dyDescent="0.25">
      <c r="A2099" s="151">
        <v>14</v>
      </c>
      <c r="B2099" s="239" t="s">
        <v>4435</v>
      </c>
      <c r="C2099" s="345">
        <v>6000</v>
      </c>
      <c r="D2099" s="345">
        <v>6000</v>
      </c>
      <c r="E2099" s="241">
        <v>41089</v>
      </c>
      <c r="F2099" s="373"/>
      <c r="G2099" s="242" t="s">
        <v>2116</v>
      </c>
      <c r="H2099" s="432" t="s">
        <v>4430</v>
      </c>
    </row>
    <row r="2100" spans="1:8" ht="26.25" x14ac:dyDescent="0.25">
      <c r="A2100" s="16">
        <v>15</v>
      </c>
      <c r="B2100" s="239" t="s">
        <v>4436</v>
      </c>
      <c r="C2100" s="345">
        <v>6000</v>
      </c>
      <c r="D2100" s="345">
        <v>6000</v>
      </c>
      <c r="E2100" s="241">
        <v>41089</v>
      </c>
      <c r="F2100" s="373"/>
      <c r="G2100" s="242" t="s">
        <v>2116</v>
      </c>
      <c r="H2100" s="432" t="s">
        <v>4430</v>
      </c>
    </row>
    <row r="2101" spans="1:8" ht="26.25" x14ac:dyDescent="0.25">
      <c r="A2101" s="151">
        <v>16</v>
      </c>
      <c r="B2101" s="322" t="s">
        <v>4437</v>
      </c>
      <c r="C2101" s="531">
        <v>5000</v>
      </c>
      <c r="D2101" s="531">
        <v>5000</v>
      </c>
      <c r="E2101" s="393">
        <v>41507</v>
      </c>
      <c r="F2101" s="477" t="s">
        <v>4438</v>
      </c>
      <c r="G2101" s="242" t="s">
        <v>2116</v>
      </c>
      <c r="H2101" s="432" t="s">
        <v>4430</v>
      </c>
    </row>
    <row r="2102" spans="1:8" ht="26.25" x14ac:dyDescent="0.25">
      <c r="A2102" s="16">
        <v>17</v>
      </c>
      <c r="B2102" s="395" t="s">
        <v>4439</v>
      </c>
      <c r="C2102" s="532">
        <v>6000</v>
      </c>
      <c r="D2102" s="532">
        <v>6000</v>
      </c>
      <c r="E2102" s="533">
        <v>41632</v>
      </c>
      <c r="F2102" s="534" t="s">
        <v>4440</v>
      </c>
      <c r="G2102" s="246" t="s">
        <v>2116</v>
      </c>
      <c r="H2102" s="432" t="s">
        <v>4441</v>
      </c>
    </row>
    <row r="2103" spans="1:8" ht="26.25" x14ac:dyDescent="0.25">
      <c r="A2103" s="151">
        <v>18</v>
      </c>
      <c r="B2103" s="419" t="s">
        <v>4442</v>
      </c>
      <c r="C2103" s="273">
        <v>24451</v>
      </c>
      <c r="D2103" s="273">
        <v>24451</v>
      </c>
      <c r="E2103" s="237">
        <v>41639</v>
      </c>
      <c r="F2103" s="534"/>
      <c r="G2103" s="246" t="s">
        <v>2116</v>
      </c>
      <c r="H2103" s="432" t="s">
        <v>4443</v>
      </c>
    </row>
    <row r="2104" spans="1:8" ht="26.25" x14ac:dyDescent="0.25">
      <c r="A2104" s="16">
        <v>19</v>
      </c>
      <c r="B2104" s="419" t="s">
        <v>4445</v>
      </c>
      <c r="C2104" s="273">
        <v>7150</v>
      </c>
      <c r="D2104" s="273">
        <v>7150</v>
      </c>
      <c r="E2104" s="237">
        <v>41906</v>
      </c>
      <c r="F2104" s="534"/>
      <c r="G2104" s="246" t="s">
        <v>2116</v>
      </c>
      <c r="H2104" s="432" t="s">
        <v>4443</v>
      </c>
    </row>
    <row r="2105" spans="1:8" ht="26.25" x14ac:dyDescent="0.25">
      <c r="A2105" s="151">
        <v>20</v>
      </c>
      <c r="B2105" s="386" t="s">
        <v>4446</v>
      </c>
      <c r="C2105" s="535">
        <v>9000</v>
      </c>
      <c r="D2105" s="274">
        <v>9000</v>
      </c>
      <c r="E2105" s="210" t="s">
        <v>3509</v>
      </c>
      <c r="F2105" s="534"/>
      <c r="G2105" s="246" t="s">
        <v>2116</v>
      </c>
      <c r="H2105" s="432" t="s">
        <v>4447</v>
      </c>
    </row>
    <row r="2106" spans="1:8" ht="26.25" x14ac:dyDescent="0.25">
      <c r="A2106" s="16">
        <v>21</v>
      </c>
      <c r="B2106" s="386" t="s">
        <v>4448</v>
      </c>
      <c r="C2106" s="274">
        <v>7400</v>
      </c>
      <c r="D2106" s="274">
        <v>7400</v>
      </c>
      <c r="E2106" s="210" t="s">
        <v>4449</v>
      </c>
      <c r="F2106" s="534"/>
      <c r="G2106" s="246" t="s">
        <v>2116</v>
      </c>
      <c r="H2106" s="432" t="s">
        <v>4447</v>
      </c>
    </row>
    <row r="2107" spans="1:8" ht="26.25" x14ac:dyDescent="0.25">
      <c r="A2107" s="151">
        <v>22</v>
      </c>
      <c r="B2107" s="386" t="s">
        <v>4450</v>
      </c>
      <c r="C2107" s="274">
        <v>16500</v>
      </c>
      <c r="D2107" s="274">
        <v>16500</v>
      </c>
      <c r="E2107" s="210" t="s">
        <v>2875</v>
      </c>
      <c r="F2107" s="534"/>
      <c r="G2107" s="246" t="s">
        <v>2116</v>
      </c>
      <c r="H2107" s="432" t="s">
        <v>4447</v>
      </c>
    </row>
    <row r="2108" spans="1:8" ht="26.25" x14ac:dyDescent="0.25">
      <c r="A2108" s="16">
        <v>23</v>
      </c>
      <c r="B2108" s="386" t="s">
        <v>4451</v>
      </c>
      <c r="C2108" s="274">
        <v>5460</v>
      </c>
      <c r="D2108" s="274">
        <v>5460</v>
      </c>
      <c r="E2108" s="210" t="s">
        <v>3159</v>
      </c>
      <c r="F2108" s="534"/>
      <c r="G2108" s="246" t="s">
        <v>2116</v>
      </c>
      <c r="H2108" s="432" t="s">
        <v>4447</v>
      </c>
    </row>
    <row r="2109" spans="1:8" ht="26.25" x14ac:dyDescent="0.25">
      <c r="A2109" s="151">
        <v>24</v>
      </c>
      <c r="B2109" s="386" t="s">
        <v>4452</v>
      </c>
      <c r="C2109" s="274">
        <v>8900</v>
      </c>
      <c r="D2109" s="274">
        <v>8900</v>
      </c>
      <c r="E2109" s="210" t="s">
        <v>3457</v>
      </c>
      <c r="F2109" s="534"/>
      <c r="G2109" s="246" t="s">
        <v>2116</v>
      </c>
      <c r="H2109" s="432" t="s">
        <v>4447</v>
      </c>
    </row>
    <row r="2110" spans="1:8" ht="26.25" x14ac:dyDescent="0.25">
      <c r="A2110" s="16">
        <v>25</v>
      </c>
      <c r="B2110" s="386" t="s">
        <v>3573</v>
      </c>
      <c r="C2110" s="274">
        <v>7050</v>
      </c>
      <c r="D2110" s="274">
        <v>7050</v>
      </c>
      <c r="E2110" s="210" t="s">
        <v>3457</v>
      </c>
      <c r="F2110" s="534"/>
      <c r="G2110" s="246" t="s">
        <v>2116</v>
      </c>
      <c r="H2110" s="432" t="s">
        <v>4447</v>
      </c>
    </row>
    <row r="2111" spans="1:8" ht="26.25" x14ac:dyDescent="0.25">
      <c r="A2111" s="151">
        <v>26</v>
      </c>
      <c r="B2111" s="386" t="s">
        <v>4452</v>
      </c>
      <c r="C2111" s="274">
        <v>5545</v>
      </c>
      <c r="D2111" s="274">
        <v>5545</v>
      </c>
      <c r="E2111" s="210" t="s">
        <v>3457</v>
      </c>
      <c r="F2111" s="534"/>
      <c r="G2111" s="246" t="s">
        <v>2116</v>
      </c>
      <c r="H2111" s="432" t="s">
        <v>4447</v>
      </c>
    </row>
    <row r="2112" spans="1:8" ht="26.25" x14ac:dyDescent="0.25">
      <c r="A2112" s="16">
        <v>27</v>
      </c>
      <c r="B2112" s="386" t="s">
        <v>4452</v>
      </c>
      <c r="C2112" s="274">
        <v>9560</v>
      </c>
      <c r="D2112" s="274">
        <v>9560</v>
      </c>
      <c r="E2112" s="210" t="s">
        <v>3457</v>
      </c>
      <c r="F2112" s="534"/>
      <c r="G2112" s="246" t="s">
        <v>2116</v>
      </c>
      <c r="H2112" s="432" t="s">
        <v>4447</v>
      </c>
    </row>
    <row r="2113" spans="1:8" ht="26.25" x14ac:dyDescent="0.25">
      <c r="A2113" s="151">
        <v>28</v>
      </c>
      <c r="B2113" s="386" t="s">
        <v>4453</v>
      </c>
      <c r="C2113" s="274">
        <v>13000</v>
      </c>
      <c r="D2113" s="274">
        <v>13000</v>
      </c>
      <c r="E2113" s="210" t="s">
        <v>3457</v>
      </c>
      <c r="F2113" s="534"/>
      <c r="G2113" s="246" t="s">
        <v>2116</v>
      </c>
      <c r="H2113" s="432" t="s">
        <v>4447</v>
      </c>
    </row>
    <row r="2114" spans="1:8" ht="26.25" x14ac:dyDescent="0.25">
      <c r="A2114" s="16">
        <v>29</v>
      </c>
      <c r="B2114" s="395" t="s">
        <v>4454</v>
      </c>
      <c r="C2114" s="532">
        <v>5000</v>
      </c>
      <c r="D2114" s="532">
        <v>5000</v>
      </c>
      <c r="E2114" s="533">
        <v>40809</v>
      </c>
      <c r="F2114" s="534"/>
      <c r="G2114" s="246" t="s">
        <v>2116</v>
      </c>
      <c r="H2114" s="432" t="s">
        <v>4430</v>
      </c>
    </row>
    <row r="2115" spans="1:8" ht="39" x14ac:dyDescent="0.25">
      <c r="A2115" s="151">
        <v>30</v>
      </c>
      <c r="B2115" s="235" t="s">
        <v>4455</v>
      </c>
      <c r="C2115" s="236">
        <v>11938</v>
      </c>
      <c r="D2115" s="236">
        <v>11938</v>
      </c>
      <c r="E2115" s="237">
        <v>42480</v>
      </c>
      <c r="F2115" s="534" t="s">
        <v>4456</v>
      </c>
      <c r="G2115" s="246" t="s">
        <v>2116</v>
      </c>
      <c r="H2115" s="432" t="s">
        <v>4457</v>
      </c>
    </row>
    <row r="2116" spans="1:8" ht="26.25" x14ac:dyDescent="0.25">
      <c r="A2116" s="16">
        <v>31</v>
      </c>
      <c r="B2116" s="235" t="s">
        <v>4458</v>
      </c>
      <c r="C2116" s="236">
        <v>5335</v>
      </c>
      <c r="D2116" s="236">
        <v>5335</v>
      </c>
      <c r="E2116" s="237">
        <v>42480</v>
      </c>
      <c r="F2116" s="246" t="s">
        <v>2116</v>
      </c>
      <c r="G2116" s="246" t="s">
        <v>2116</v>
      </c>
      <c r="H2116" s="432" t="s">
        <v>4457</v>
      </c>
    </row>
    <row r="2117" spans="1:8" ht="26.25" x14ac:dyDescent="0.25">
      <c r="A2117" s="151">
        <v>32</v>
      </c>
      <c r="B2117" s="235" t="s">
        <v>4459</v>
      </c>
      <c r="C2117" s="236">
        <v>18000</v>
      </c>
      <c r="D2117" s="236">
        <v>18000</v>
      </c>
      <c r="E2117" s="237">
        <v>42692</v>
      </c>
      <c r="F2117" s="534" t="s">
        <v>4460</v>
      </c>
      <c r="G2117" s="246" t="s">
        <v>2116</v>
      </c>
      <c r="H2117" s="432" t="s">
        <v>4457</v>
      </c>
    </row>
    <row r="2118" spans="1:8" ht="26.25" x14ac:dyDescent="0.25">
      <c r="A2118" s="16">
        <v>33</v>
      </c>
      <c r="B2118" s="16" t="s">
        <v>4461</v>
      </c>
      <c r="C2118" s="536">
        <v>13000</v>
      </c>
      <c r="D2118" s="536">
        <v>13000</v>
      </c>
      <c r="E2118" s="262">
        <v>42887</v>
      </c>
      <c r="F2118" s="503" t="s">
        <v>4462</v>
      </c>
      <c r="G2118" s="246" t="s">
        <v>2116</v>
      </c>
      <c r="H2118" s="195" t="s">
        <v>4463</v>
      </c>
    </row>
    <row r="2119" spans="1:8" ht="51.75" x14ac:dyDescent="0.25">
      <c r="A2119" s="151">
        <v>34</v>
      </c>
      <c r="B2119" s="265" t="s">
        <v>2809</v>
      </c>
      <c r="C2119" s="536">
        <v>17500</v>
      </c>
      <c r="D2119" s="536">
        <v>17500</v>
      </c>
      <c r="E2119" s="262">
        <v>43459</v>
      </c>
      <c r="F2119" s="503" t="s">
        <v>4464</v>
      </c>
      <c r="G2119" s="246" t="s">
        <v>2116</v>
      </c>
      <c r="H2119" s="195" t="s">
        <v>4465</v>
      </c>
    </row>
    <row r="2120" spans="1:8" ht="26.25" x14ac:dyDescent="0.25">
      <c r="A2120" s="16">
        <v>35</v>
      </c>
      <c r="B2120" s="265" t="s">
        <v>4466</v>
      </c>
      <c r="C2120" s="536">
        <v>23505</v>
      </c>
      <c r="D2120" s="536">
        <v>23505</v>
      </c>
      <c r="E2120" s="262">
        <v>43461</v>
      </c>
      <c r="F2120" s="246" t="s">
        <v>2116</v>
      </c>
      <c r="G2120" s="246" t="s">
        <v>2116</v>
      </c>
      <c r="H2120" s="195" t="s">
        <v>4465</v>
      </c>
    </row>
    <row r="2121" spans="1:8" ht="26.25" x14ac:dyDescent="0.25">
      <c r="A2121" s="151">
        <v>36</v>
      </c>
      <c r="B2121" s="265" t="s">
        <v>4467</v>
      </c>
      <c r="C2121" s="536">
        <v>10890</v>
      </c>
      <c r="D2121" s="536">
        <v>10890</v>
      </c>
      <c r="E2121" s="262">
        <v>43461</v>
      </c>
      <c r="F2121" s="246" t="s">
        <v>2116</v>
      </c>
      <c r="G2121" s="246" t="s">
        <v>2116</v>
      </c>
      <c r="H2121" s="195" t="s">
        <v>4465</v>
      </c>
    </row>
    <row r="2122" spans="1:8" x14ac:dyDescent="0.25">
      <c r="A2122" s="151"/>
      <c r="B2122" s="381" t="s">
        <v>102</v>
      </c>
      <c r="C2122" s="382">
        <f>SUM(C2086:C2121)</f>
        <v>381864</v>
      </c>
      <c r="D2122" s="382">
        <f>SUM(D2086:D2121)</f>
        <v>381864</v>
      </c>
      <c r="E2122" s="228"/>
      <c r="F2122" s="228"/>
      <c r="G2122" s="246"/>
      <c r="H2122" s="373"/>
    </row>
    <row r="2123" spans="1:8" x14ac:dyDescent="0.25">
      <c r="A2123" s="859" t="s">
        <v>5693</v>
      </c>
      <c r="B2123" s="860"/>
      <c r="C2123" s="860"/>
      <c r="D2123" s="860"/>
      <c r="E2123" s="860"/>
      <c r="F2123" s="860"/>
      <c r="G2123" s="860"/>
      <c r="H2123" s="861"/>
    </row>
    <row r="2124" spans="1:8" ht="64.5" x14ac:dyDescent="0.25">
      <c r="A2124" s="16">
        <v>1</v>
      </c>
      <c r="B2124" s="230" t="s">
        <v>4468</v>
      </c>
      <c r="C2124" s="231">
        <v>25192.799999999999</v>
      </c>
      <c r="D2124" s="231">
        <v>25192.799999999999</v>
      </c>
      <c r="E2124" s="348">
        <v>37289</v>
      </c>
      <c r="F2124" s="16"/>
      <c r="G2124" s="11" t="s">
        <v>4469</v>
      </c>
      <c r="H2124" s="432" t="s">
        <v>4470</v>
      </c>
    </row>
    <row r="2125" spans="1:8" ht="26.25" x14ac:dyDescent="0.25">
      <c r="A2125" s="16">
        <v>2</v>
      </c>
      <c r="B2125" s="230" t="s">
        <v>4471</v>
      </c>
      <c r="C2125" s="231">
        <v>26752.799999999999</v>
      </c>
      <c r="D2125" s="231">
        <v>26752.799999999999</v>
      </c>
      <c r="E2125" s="348">
        <v>37289</v>
      </c>
      <c r="F2125" s="16"/>
      <c r="G2125" s="213" t="s">
        <v>80</v>
      </c>
      <c r="H2125" s="432" t="s">
        <v>4470</v>
      </c>
    </row>
    <row r="2126" spans="1:8" ht="26.25" x14ac:dyDescent="0.25">
      <c r="A2126" s="16">
        <v>3</v>
      </c>
      <c r="B2126" s="230" t="s">
        <v>4473</v>
      </c>
      <c r="C2126" s="231">
        <v>10451</v>
      </c>
      <c r="D2126" s="231">
        <v>10451</v>
      </c>
      <c r="E2126" s="348">
        <v>40819</v>
      </c>
      <c r="F2126" s="16"/>
      <c r="G2126" s="213" t="s">
        <v>80</v>
      </c>
      <c r="H2126" s="432" t="s">
        <v>4474</v>
      </c>
    </row>
    <row r="2127" spans="1:8" ht="26.25" x14ac:dyDescent="0.25">
      <c r="A2127" s="16">
        <v>4</v>
      </c>
      <c r="B2127" s="230" t="s">
        <v>3933</v>
      </c>
      <c r="C2127" s="231">
        <v>20000</v>
      </c>
      <c r="D2127" s="231">
        <v>20000</v>
      </c>
      <c r="E2127" s="348">
        <v>40817</v>
      </c>
      <c r="F2127" s="16"/>
      <c r="G2127" s="213" t="s">
        <v>80</v>
      </c>
      <c r="H2127" s="432" t="s">
        <v>4474</v>
      </c>
    </row>
    <row r="2128" spans="1:8" ht="26.25" x14ac:dyDescent="0.25">
      <c r="A2128" s="16">
        <v>5</v>
      </c>
      <c r="B2128" s="230" t="s">
        <v>4475</v>
      </c>
      <c r="C2128" s="231">
        <v>9000</v>
      </c>
      <c r="D2128" s="231">
        <v>9000</v>
      </c>
      <c r="E2128" s="348">
        <v>41260</v>
      </c>
      <c r="F2128" s="16"/>
      <c r="G2128" s="213" t="s">
        <v>80</v>
      </c>
      <c r="H2128" s="432" t="s">
        <v>4474</v>
      </c>
    </row>
    <row r="2129" spans="1:8" ht="26.25" x14ac:dyDescent="0.25">
      <c r="A2129" s="16">
        <v>6</v>
      </c>
      <c r="B2129" s="230" t="s">
        <v>3334</v>
      </c>
      <c r="C2129" s="231">
        <v>5000</v>
      </c>
      <c r="D2129" s="231">
        <v>5000</v>
      </c>
      <c r="E2129" s="348">
        <v>41260</v>
      </c>
      <c r="F2129" s="16"/>
      <c r="G2129" s="213" t="s">
        <v>80</v>
      </c>
      <c r="H2129" s="432" t="s">
        <v>4474</v>
      </c>
    </row>
    <row r="2130" spans="1:8" ht="26.25" x14ac:dyDescent="0.25">
      <c r="A2130" s="16">
        <v>7</v>
      </c>
      <c r="B2130" s="230" t="s">
        <v>3875</v>
      </c>
      <c r="C2130" s="231">
        <v>5600</v>
      </c>
      <c r="D2130" s="231">
        <v>5600</v>
      </c>
      <c r="E2130" s="348">
        <v>41260</v>
      </c>
      <c r="F2130" s="16"/>
      <c r="G2130" s="213" t="s">
        <v>80</v>
      </c>
      <c r="H2130" s="432" t="s">
        <v>4474</v>
      </c>
    </row>
    <row r="2131" spans="1:8" ht="26.25" x14ac:dyDescent="0.25">
      <c r="A2131" s="16">
        <v>8</v>
      </c>
      <c r="B2131" s="230" t="s">
        <v>4476</v>
      </c>
      <c r="C2131" s="231">
        <v>9500</v>
      </c>
      <c r="D2131" s="231">
        <v>9500</v>
      </c>
      <c r="E2131" s="348">
        <v>41260</v>
      </c>
      <c r="F2131" s="16"/>
      <c r="G2131" s="213" t="s">
        <v>80</v>
      </c>
      <c r="H2131" s="432" t="s">
        <v>4474</v>
      </c>
    </row>
    <row r="2132" spans="1:8" ht="26.25" x14ac:dyDescent="0.25">
      <c r="A2132" s="16">
        <v>9</v>
      </c>
      <c r="B2132" s="230" t="s">
        <v>4477</v>
      </c>
      <c r="C2132" s="231">
        <v>6400</v>
      </c>
      <c r="D2132" s="231">
        <v>6400</v>
      </c>
      <c r="E2132" s="348">
        <v>41260</v>
      </c>
      <c r="F2132" s="16"/>
      <c r="G2132" s="213" t="s">
        <v>80</v>
      </c>
      <c r="H2132" s="432" t="s">
        <v>4474</v>
      </c>
    </row>
    <row r="2133" spans="1:8" ht="26.25" x14ac:dyDescent="0.25">
      <c r="A2133" s="16">
        <v>10</v>
      </c>
      <c r="B2133" s="230" t="s">
        <v>4478</v>
      </c>
      <c r="C2133" s="231">
        <v>20484.8</v>
      </c>
      <c r="D2133" s="16">
        <v>6828.4</v>
      </c>
      <c r="E2133" s="348">
        <v>40148</v>
      </c>
      <c r="F2133" s="16"/>
      <c r="G2133" s="213" t="s">
        <v>80</v>
      </c>
      <c r="H2133" s="432" t="s">
        <v>4470</v>
      </c>
    </row>
    <row r="2134" spans="1:8" ht="26.25" x14ac:dyDescent="0.25">
      <c r="A2134" s="16">
        <v>11</v>
      </c>
      <c r="B2134" s="230" t="s">
        <v>3868</v>
      </c>
      <c r="C2134" s="231">
        <v>14300</v>
      </c>
      <c r="D2134" s="231">
        <v>14300</v>
      </c>
      <c r="E2134" s="348">
        <v>40525</v>
      </c>
      <c r="F2134" s="16"/>
      <c r="G2134" s="213" t="s">
        <v>80</v>
      </c>
      <c r="H2134" s="432" t="s">
        <v>4474</v>
      </c>
    </row>
    <row r="2135" spans="1:8" ht="26.25" x14ac:dyDescent="0.25">
      <c r="A2135" s="16">
        <v>12</v>
      </c>
      <c r="B2135" s="230" t="s">
        <v>4479</v>
      </c>
      <c r="C2135" s="231">
        <v>9175</v>
      </c>
      <c r="D2135" s="231">
        <v>9175</v>
      </c>
      <c r="E2135" s="348">
        <v>40322</v>
      </c>
      <c r="F2135" s="16"/>
      <c r="G2135" s="213" t="s">
        <v>80</v>
      </c>
      <c r="H2135" s="432" t="s">
        <v>4470</v>
      </c>
    </row>
    <row r="2136" spans="1:8" ht="26.25" x14ac:dyDescent="0.25">
      <c r="A2136" s="16">
        <v>13</v>
      </c>
      <c r="B2136" s="230" t="s">
        <v>4480</v>
      </c>
      <c r="C2136" s="231">
        <v>5000</v>
      </c>
      <c r="D2136" s="231">
        <v>5000</v>
      </c>
      <c r="E2136" s="348">
        <v>40817</v>
      </c>
      <c r="F2136" s="16"/>
      <c r="G2136" s="213" t="s">
        <v>80</v>
      </c>
      <c r="H2136" s="432" t="s">
        <v>4474</v>
      </c>
    </row>
    <row r="2137" spans="1:8" ht="39" x14ac:dyDescent="0.25">
      <c r="A2137" s="16">
        <v>14</v>
      </c>
      <c r="B2137" s="11" t="s">
        <v>4481</v>
      </c>
      <c r="C2137" s="231">
        <v>5000</v>
      </c>
      <c r="D2137" s="231">
        <v>5000</v>
      </c>
      <c r="E2137" s="348">
        <v>40817</v>
      </c>
      <c r="F2137" s="16"/>
      <c r="G2137" s="213" t="s">
        <v>80</v>
      </c>
      <c r="H2137" s="432" t="s">
        <v>4474</v>
      </c>
    </row>
    <row r="2138" spans="1:8" ht="26.25" x14ac:dyDescent="0.25">
      <c r="A2138" s="16">
        <v>15</v>
      </c>
      <c r="B2138" s="230" t="s">
        <v>4482</v>
      </c>
      <c r="C2138" s="231">
        <v>22000</v>
      </c>
      <c r="D2138" s="231">
        <v>22000</v>
      </c>
      <c r="E2138" s="348">
        <v>41089</v>
      </c>
      <c r="F2138" s="16"/>
      <c r="G2138" s="213" t="s">
        <v>80</v>
      </c>
      <c r="H2138" s="432" t="s">
        <v>4474</v>
      </c>
    </row>
    <row r="2139" spans="1:8" ht="26.25" x14ac:dyDescent="0.25">
      <c r="A2139" s="16">
        <v>16</v>
      </c>
      <c r="B2139" s="230" t="s">
        <v>3488</v>
      </c>
      <c r="C2139" s="231">
        <v>13900</v>
      </c>
      <c r="D2139" s="231">
        <v>13900</v>
      </c>
      <c r="E2139" s="348">
        <v>41155</v>
      </c>
      <c r="F2139" s="16"/>
      <c r="G2139" s="213" t="s">
        <v>80</v>
      </c>
      <c r="H2139" s="432" t="s">
        <v>4474</v>
      </c>
    </row>
    <row r="2140" spans="1:8" ht="26.25" x14ac:dyDescent="0.25">
      <c r="A2140" s="16">
        <v>17</v>
      </c>
      <c r="B2140" s="230" t="s">
        <v>4483</v>
      </c>
      <c r="C2140" s="231">
        <v>7500</v>
      </c>
      <c r="D2140" s="231">
        <v>7500</v>
      </c>
      <c r="E2140" s="348">
        <v>41155</v>
      </c>
      <c r="F2140" s="16"/>
      <c r="G2140" s="213" t="s">
        <v>80</v>
      </c>
      <c r="H2140" s="432" t="s">
        <v>4474</v>
      </c>
    </row>
    <row r="2141" spans="1:8" ht="26.25" x14ac:dyDescent="0.25">
      <c r="A2141" s="16">
        <v>18</v>
      </c>
      <c r="B2141" s="230" t="s">
        <v>3337</v>
      </c>
      <c r="C2141" s="231">
        <v>10000</v>
      </c>
      <c r="D2141" s="231">
        <v>10000</v>
      </c>
      <c r="E2141" s="348">
        <v>41155</v>
      </c>
      <c r="F2141" s="16"/>
      <c r="G2141" s="213" t="s">
        <v>80</v>
      </c>
      <c r="H2141" s="432" t="s">
        <v>4474</v>
      </c>
    </row>
    <row r="2142" spans="1:8" ht="26.25" x14ac:dyDescent="0.25">
      <c r="A2142" s="16">
        <v>19</v>
      </c>
      <c r="B2142" s="230" t="s">
        <v>3338</v>
      </c>
      <c r="C2142" s="231">
        <v>10000</v>
      </c>
      <c r="D2142" s="231">
        <v>10000</v>
      </c>
      <c r="E2142" s="348">
        <v>41155</v>
      </c>
      <c r="F2142" s="16"/>
      <c r="G2142" s="213" t="s">
        <v>80</v>
      </c>
      <c r="H2142" s="432" t="s">
        <v>4474</v>
      </c>
    </row>
    <row r="2143" spans="1:8" ht="26.25" x14ac:dyDescent="0.25">
      <c r="A2143" s="16">
        <v>20</v>
      </c>
      <c r="B2143" s="386" t="s">
        <v>4484</v>
      </c>
      <c r="C2143" s="274">
        <v>11900</v>
      </c>
      <c r="D2143" s="274">
        <v>11900</v>
      </c>
      <c r="E2143" s="210" t="s">
        <v>4485</v>
      </c>
      <c r="F2143" s="16"/>
      <c r="G2143" s="213" t="s">
        <v>80</v>
      </c>
      <c r="H2143" s="432" t="s">
        <v>4486</v>
      </c>
    </row>
    <row r="2144" spans="1:8" ht="26.25" x14ac:dyDescent="0.25">
      <c r="A2144" s="16">
        <v>21</v>
      </c>
      <c r="B2144" s="386" t="s">
        <v>4487</v>
      </c>
      <c r="C2144" s="274">
        <v>16200</v>
      </c>
      <c r="D2144" s="274">
        <v>16200</v>
      </c>
      <c r="E2144" s="210" t="s">
        <v>3174</v>
      </c>
      <c r="F2144" s="16"/>
      <c r="G2144" s="213" t="s">
        <v>80</v>
      </c>
      <c r="H2144" s="432" t="s">
        <v>4486</v>
      </c>
    </row>
    <row r="2145" spans="1:8" ht="26.25" x14ac:dyDescent="0.25">
      <c r="A2145" s="16">
        <v>22</v>
      </c>
      <c r="B2145" s="386" t="s">
        <v>3480</v>
      </c>
      <c r="C2145" s="274">
        <v>11900</v>
      </c>
      <c r="D2145" s="274">
        <v>11900</v>
      </c>
      <c r="E2145" s="211">
        <v>41901</v>
      </c>
      <c r="F2145" s="16"/>
      <c r="G2145" s="213" t="s">
        <v>80</v>
      </c>
      <c r="H2145" s="432" t="s">
        <v>4488</v>
      </c>
    </row>
    <row r="2146" spans="1:8" ht="26.25" x14ac:dyDescent="0.25">
      <c r="A2146" s="16">
        <v>23</v>
      </c>
      <c r="B2146" s="403" t="s">
        <v>4489</v>
      </c>
      <c r="C2146" s="537">
        <v>11900</v>
      </c>
      <c r="D2146" s="537">
        <v>11900</v>
      </c>
      <c r="E2146" s="348">
        <v>41901</v>
      </c>
      <c r="F2146" s="16"/>
      <c r="G2146" s="213" t="s">
        <v>80</v>
      </c>
      <c r="H2146" s="432" t="s">
        <v>4488</v>
      </c>
    </row>
    <row r="2147" spans="1:8" ht="26.25" x14ac:dyDescent="0.25">
      <c r="A2147" s="16">
        <v>24</v>
      </c>
      <c r="B2147" s="502" t="s">
        <v>4490</v>
      </c>
      <c r="C2147" s="396">
        <v>15000</v>
      </c>
      <c r="D2147" s="396">
        <v>15000</v>
      </c>
      <c r="E2147" s="237">
        <v>42668</v>
      </c>
      <c r="F2147" s="16" t="s">
        <v>4491</v>
      </c>
      <c r="G2147" s="213" t="s">
        <v>80</v>
      </c>
      <c r="H2147" s="432" t="s">
        <v>4492</v>
      </c>
    </row>
    <row r="2148" spans="1:8" ht="26.25" x14ac:dyDescent="0.25">
      <c r="A2148" s="16">
        <v>25</v>
      </c>
      <c r="B2148" s="493" t="s">
        <v>4493</v>
      </c>
      <c r="C2148" s="236">
        <v>5100</v>
      </c>
      <c r="D2148" s="236">
        <v>5100</v>
      </c>
      <c r="E2148" s="237">
        <v>42668</v>
      </c>
      <c r="F2148" s="16"/>
      <c r="G2148" s="213" t="s">
        <v>80</v>
      </c>
      <c r="H2148" s="432" t="s">
        <v>4492</v>
      </c>
    </row>
    <row r="2149" spans="1:8" x14ac:dyDescent="0.25">
      <c r="A2149" s="16"/>
      <c r="B2149" s="418" t="s">
        <v>115</v>
      </c>
      <c r="C2149" s="382">
        <f>SUM(C2124:C2148)</f>
        <v>307256.40000000002</v>
      </c>
      <c r="D2149" s="382">
        <f>SUM(D2124:D2148)</f>
        <v>293600</v>
      </c>
      <c r="E2149" s="228"/>
      <c r="F2149" s="228"/>
      <c r="G2149" s="228" t="s">
        <v>4494</v>
      </c>
      <c r="H2149" s="16"/>
    </row>
    <row r="2150" spans="1:8" x14ac:dyDescent="0.25">
      <c r="A2150" s="859" t="s">
        <v>5694</v>
      </c>
      <c r="B2150" s="860"/>
      <c r="C2150" s="860"/>
      <c r="D2150" s="860"/>
      <c r="E2150" s="860"/>
      <c r="F2150" s="860"/>
      <c r="G2150" s="860"/>
      <c r="H2150" s="861"/>
    </row>
    <row r="2151" spans="1:8" ht="26.25" x14ac:dyDescent="0.25">
      <c r="A2151" s="310">
        <v>1</v>
      </c>
      <c r="B2151" s="386" t="s">
        <v>4495</v>
      </c>
      <c r="C2151" s="223">
        <v>7500</v>
      </c>
      <c r="D2151" s="223">
        <v>7500</v>
      </c>
      <c r="E2151" s="224" t="s">
        <v>4496</v>
      </c>
      <c r="F2151" s="311"/>
      <c r="G2151" s="195" t="s">
        <v>1921</v>
      </c>
      <c r="H2151" s="195" t="s">
        <v>1924</v>
      </c>
    </row>
    <row r="2152" spans="1:8" ht="26.25" x14ac:dyDescent="0.25">
      <c r="A2152" s="310">
        <v>2</v>
      </c>
      <c r="B2152" s="386" t="s">
        <v>4497</v>
      </c>
      <c r="C2152" s="223">
        <v>6550</v>
      </c>
      <c r="D2152" s="223">
        <v>6550</v>
      </c>
      <c r="E2152" s="224"/>
      <c r="F2152" s="311"/>
      <c r="G2152" s="373" t="s">
        <v>80</v>
      </c>
      <c r="H2152" s="195" t="s">
        <v>1922</v>
      </c>
    </row>
    <row r="2153" spans="1:8" ht="26.25" x14ac:dyDescent="0.25">
      <c r="A2153" s="310">
        <v>3</v>
      </c>
      <c r="B2153" s="386" t="s">
        <v>4498</v>
      </c>
      <c r="C2153" s="223">
        <v>49145.1</v>
      </c>
      <c r="D2153" s="223">
        <v>49145.1</v>
      </c>
      <c r="E2153" s="224" t="s">
        <v>4499</v>
      </c>
      <c r="F2153" s="311"/>
      <c r="G2153" s="373" t="s">
        <v>80</v>
      </c>
      <c r="H2153" s="195" t="s">
        <v>1924</v>
      </c>
    </row>
    <row r="2154" spans="1:8" ht="26.25" x14ac:dyDescent="0.25">
      <c r="A2154" s="310">
        <v>4</v>
      </c>
      <c r="B2154" s="386" t="s">
        <v>4500</v>
      </c>
      <c r="C2154" s="223">
        <v>12800</v>
      </c>
      <c r="D2154" s="223">
        <v>12800</v>
      </c>
      <c r="E2154" s="224" t="s">
        <v>4501</v>
      </c>
      <c r="F2154" s="311"/>
      <c r="G2154" s="373" t="s">
        <v>80</v>
      </c>
      <c r="H2154" s="195" t="s">
        <v>1922</v>
      </c>
    </row>
    <row r="2155" spans="1:8" ht="26.25" x14ac:dyDescent="0.25">
      <c r="A2155" s="310">
        <v>5</v>
      </c>
      <c r="B2155" s="386" t="s">
        <v>4502</v>
      </c>
      <c r="C2155" s="223">
        <v>21990</v>
      </c>
      <c r="D2155" s="223">
        <v>21990</v>
      </c>
      <c r="E2155" s="224" t="s">
        <v>4503</v>
      </c>
      <c r="F2155" s="311"/>
      <c r="G2155" s="373" t="s">
        <v>80</v>
      </c>
      <c r="H2155" s="195" t="s">
        <v>4504</v>
      </c>
    </row>
    <row r="2156" spans="1:8" ht="26.25" x14ac:dyDescent="0.25">
      <c r="A2156" s="310">
        <v>6</v>
      </c>
      <c r="B2156" s="386" t="s">
        <v>4505</v>
      </c>
      <c r="C2156" s="223">
        <v>25508</v>
      </c>
      <c r="D2156" s="223">
        <v>25508</v>
      </c>
      <c r="E2156" s="224" t="s">
        <v>4506</v>
      </c>
      <c r="F2156" s="311"/>
      <c r="G2156" s="373" t="s">
        <v>80</v>
      </c>
      <c r="H2156" s="195" t="s">
        <v>1922</v>
      </c>
    </row>
    <row r="2157" spans="1:8" ht="26.25" x14ac:dyDescent="0.25">
      <c r="A2157" s="310">
        <v>7</v>
      </c>
      <c r="B2157" s="386" t="s">
        <v>4507</v>
      </c>
      <c r="C2157" s="223">
        <v>33544</v>
      </c>
      <c r="D2157" s="223">
        <v>33544</v>
      </c>
      <c r="E2157" s="224" t="s">
        <v>3377</v>
      </c>
      <c r="F2157" s="311"/>
      <c r="G2157" s="373" t="s">
        <v>80</v>
      </c>
      <c r="H2157" s="195" t="s">
        <v>4508</v>
      </c>
    </row>
    <row r="2158" spans="1:8" ht="26.25" x14ac:dyDescent="0.25">
      <c r="A2158" s="310">
        <v>8</v>
      </c>
      <c r="B2158" s="386" t="s">
        <v>4509</v>
      </c>
      <c r="C2158" s="223">
        <v>15241</v>
      </c>
      <c r="D2158" s="223">
        <v>15241</v>
      </c>
      <c r="E2158" s="224" t="s">
        <v>3377</v>
      </c>
      <c r="F2158" s="311"/>
      <c r="G2158" s="373" t="s">
        <v>80</v>
      </c>
      <c r="H2158" s="195" t="s">
        <v>4508</v>
      </c>
    </row>
    <row r="2159" spans="1:8" ht="26.25" x14ac:dyDescent="0.25">
      <c r="A2159" s="310">
        <v>9</v>
      </c>
      <c r="B2159" s="386" t="s">
        <v>3383</v>
      </c>
      <c r="C2159" s="223">
        <v>10246.9</v>
      </c>
      <c r="D2159" s="223">
        <v>10246.9</v>
      </c>
      <c r="E2159" s="224" t="s">
        <v>3377</v>
      </c>
      <c r="F2159" s="311"/>
      <c r="G2159" s="373" t="s">
        <v>80</v>
      </c>
      <c r="H2159" s="195" t="s">
        <v>4508</v>
      </c>
    </row>
    <row r="2160" spans="1:8" ht="26.25" x14ac:dyDescent="0.25">
      <c r="A2160" s="310">
        <v>10</v>
      </c>
      <c r="B2160" s="386" t="s">
        <v>4510</v>
      </c>
      <c r="C2160" s="223">
        <v>9579.1299999999992</v>
      </c>
      <c r="D2160" s="223">
        <v>9579.1299999999992</v>
      </c>
      <c r="E2160" s="224" t="s">
        <v>3377</v>
      </c>
      <c r="F2160" s="311"/>
      <c r="G2160" s="373" t="s">
        <v>80</v>
      </c>
      <c r="H2160" s="195" t="s">
        <v>4508</v>
      </c>
    </row>
    <row r="2161" spans="1:8" ht="26.25" x14ac:dyDescent="0.25">
      <c r="A2161" s="310">
        <v>11</v>
      </c>
      <c r="B2161" s="386" t="s">
        <v>4511</v>
      </c>
      <c r="C2161" s="223">
        <v>16028.59</v>
      </c>
      <c r="D2161" s="223">
        <v>16028.59</v>
      </c>
      <c r="E2161" s="224" t="s">
        <v>3377</v>
      </c>
      <c r="F2161" s="311"/>
      <c r="G2161" s="373" t="s">
        <v>80</v>
      </c>
      <c r="H2161" s="195" t="s">
        <v>4508</v>
      </c>
    </row>
    <row r="2162" spans="1:8" ht="26.25" x14ac:dyDescent="0.25">
      <c r="A2162" s="310">
        <v>12</v>
      </c>
      <c r="B2162" s="386" t="s">
        <v>4512</v>
      </c>
      <c r="C2162" s="223">
        <v>18820</v>
      </c>
      <c r="D2162" s="223">
        <v>18820</v>
      </c>
      <c r="E2162" s="224" t="s">
        <v>3377</v>
      </c>
      <c r="F2162" s="311"/>
      <c r="G2162" s="373" t="s">
        <v>80</v>
      </c>
      <c r="H2162" s="195" t="s">
        <v>4508</v>
      </c>
    </row>
    <row r="2163" spans="1:8" ht="26.25" x14ac:dyDescent="0.25">
      <c r="A2163" s="310">
        <v>13</v>
      </c>
      <c r="B2163" s="386" t="s">
        <v>4513</v>
      </c>
      <c r="C2163" s="223">
        <v>24482</v>
      </c>
      <c r="D2163" s="223">
        <v>24482</v>
      </c>
      <c r="E2163" s="224" t="s">
        <v>3377</v>
      </c>
      <c r="F2163" s="311"/>
      <c r="G2163" s="373" t="s">
        <v>80</v>
      </c>
      <c r="H2163" s="195" t="s">
        <v>4508</v>
      </c>
    </row>
    <row r="2164" spans="1:8" ht="26.25" x14ac:dyDescent="0.25">
      <c r="A2164" s="310">
        <v>14</v>
      </c>
      <c r="B2164" s="386" t="s">
        <v>4514</v>
      </c>
      <c r="C2164" s="223">
        <v>44249.79</v>
      </c>
      <c r="D2164" s="223">
        <v>26550</v>
      </c>
      <c r="E2164" s="224" t="s">
        <v>3377</v>
      </c>
      <c r="F2164" s="311"/>
      <c r="G2164" s="373" t="s">
        <v>80</v>
      </c>
      <c r="H2164" s="195" t="s">
        <v>4508</v>
      </c>
    </row>
    <row r="2165" spans="1:8" ht="26.25" x14ac:dyDescent="0.25">
      <c r="A2165" s="310">
        <v>15</v>
      </c>
      <c r="B2165" s="386" t="s">
        <v>4515</v>
      </c>
      <c r="C2165" s="223">
        <v>55246</v>
      </c>
      <c r="D2165" s="223">
        <v>36530.639999999999</v>
      </c>
      <c r="E2165" s="224" t="s">
        <v>4516</v>
      </c>
      <c r="F2165" s="311"/>
      <c r="G2165" s="373" t="s">
        <v>80</v>
      </c>
      <c r="H2165" s="195" t="s">
        <v>1924</v>
      </c>
    </row>
    <row r="2166" spans="1:8" ht="26.25" x14ac:dyDescent="0.25">
      <c r="A2166" s="310">
        <v>16</v>
      </c>
      <c r="B2166" s="386" t="s">
        <v>4517</v>
      </c>
      <c r="C2166" s="223">
        <v>13943.8</v>
      </c>
      <c r="D2166" s="223">
        <v>13943.8</v>
      </c>
      <c r="E2166" s="224" t="s">
        <v>4518</v>
      </c>
      <c r="F2166" s="311"/>
      <c r="G2166" s="373" t="s">
        <v>80</v>
      </c>
      <c r="H2166" s="195" t="s">
        <v>1924</v>
      </c>
    </row>
    <row r="2167" spans="1:8" ht="26.25" x14ac:dyDescent="0.25">
      <c r="A2167" s="310">
        <v>17</v>
      </c>
      <c r="B2167" s="538" t="s">
        <v>4520</v>
      </c>
      <c r="C2167" s="223">
        <v>16900</v>
      </c>
      <c r="D2167" s="223">
        <v>16900</v>
      </c>
      <c r="E2167" s="224" t="s">
        <v>4521</v>
      </c>
      <c r="F2167" s="311"/>
      <c r="G2167" s="373" t="s">
        <v>80</v>
      </c>
      <c r="H2167" s="195" t="s">
        <v>4522</v>
      </c>
    </row>
    <row r="2168" spans="1:8" ht="26.25" x14ac:dyDescent="0.25">
      <c r="A2168" s="310">
        <v>18</v>
      </c>
      <c r="B2168" s="538" t="s">
        <v>4523</v>
      </c>
      <c r="C2168" s="223">
        <v>25000</v>
      </c>
      <c r="D2168" s="223">
        <v>4583.04</v>
      </c>
      <c r="E2168" s="224" t="s">
        <v>4524</v>
      </c>
      <c r="F2168" s="311"/>
      <c r="G2168" s="373" t="s">
        <v>80</v>
      </c>
      <c r="H2168" s="195" t="s">
        <v>1924</v>
      </c>
    </row>
    <row r="2169" spans="1:8" ht="26.25" x14ac:dyDescent="0.25">
      <c r="A2169" s="310">
        <v>19</v>
      </c>
      <c r="B2169" s="538" t="s">
        <v>4525</v>
      </c>
      <c r="C2169" s="223">
        <v>36500</v>
      </c>
      <c r="D2169" s="223">
        <v>36500</v>
      </c>
      <c r="E2169" s="224" t="s">
        <v>4526</v>
      </c>
      <c r="F2169" s="311"/>
      <c r="G2169" s="373" t="s">
        <v>80</v>
      </c>
      <c r="H2169" s="195" t="s">
        <v>1922</v>
      </c>
    </row>
    <row r="2170" spans="1:8" ht="26.25" x14ac:dyDescent="0.25">
      <c r="A2170" s="310">
        <v>20</v>
      </c>
      <c r="B2170" s="538" t="s">
        <v>3334</v>
      </c>
      <c r="C2170" s="223">
        <v>5000</v>
      </c>
      <c r="D2170" s="223">
        <v>5000</v>
      </c>
      <c r="E2170" s="224" t="s">
        <v>3873</v>
      </c>
      <c r="F2170" s="311"/>
      <c r="G2170" s="373" t="s">
        <v>80</v>
      </c>
      <c r="H2170" s="195" t="s">
        <v>4522</v>
      </c>
    </row>
    <row r="2171" spans="1:8" ht="26.25" x14ac:dyDescent="0.25">
      <c r="A2171" s="310">
        <v>21</v>
      </c>
      <c r="B2171" s="538" t="s">
        <v>4527</v>
      </c>
      <c r="C2171" s="223">
        <v>25508</v>
      </c>
      <c r="D2171" s="223">
        <v>25508</v>
      </c>
      <c r="E2171" s="224" t="s">
        <v>4528</v>
      </c>
      <c r="F2171" s="311"/>
      <c r="G2171" s="373" t="s">
        <v>80</v>
      </c>
      <c r="H2171" s="195" t="s">
        <v>1922</v>
      </c>
    </row>
    <row r="2172" spans="1:8" ht="26.25" x14ac:dyDescent="0.25">
      <c r="A2172" s="310">
        <v>22</v>
      </c>
      <c r="B2172" s="538" t="s">
        <v>4529</v>
      </c>
      <c r="C2172" s="223">
        <v>4200</v>
      </c>
      <c r="D2172" s="223">
        <v>4200</v>
      </c>
      <c r="E2172" s="224" t="s">
        <v>4530</v>
      </c>
      <c r="F2172" s="311"/>
      <c r="G2172" s="373" t="s">
        <v>80</v>
      </c>
      <c r="H2172" s="195" t="s">
        <v>4522</v>
      </c>
    </row>
    <row r="2173" spans="1:8" ht="26.25" x14ac:dyDescent="0.25">
      <c r="A2173" s="310">
        <v>23</v>
      </c>
      <c r="B2173" s="538" t="s">
        <v>4531</v>
      </c>
      <c r="C2173" s="223">
        <v>7000</v>
      </c>
      <c r="D2173" s="223">
        <v>7000</v>
      </c>
      <c r="E2173" s="224" t="s">
        <v>4532</v>
      </c>
      <c r="F2173" s="311"/>
      <c r="G2173" s="373" t="s">
        <v>80</v>
      </c>
      <c r="H2173" s="195" t="s">
        <v>4522</v>
      </c>
    </row>
    <row r="2174" spans="1:8" ht="26.25" x14ac:dyDescent="0.25">
      <c r="A2174" s="310">
        <v>24</v>
      </c>
      <c r="B2174" s="538" t="s">
        <v>4533</v>
      </c>
      <c r="C2174" s="223">
        <v>25250</v>
      </c>
      <c r="D2174" s="223">
        <v>25250</v>
      </c>
      <c r="E2174" s="224" t="s">
        <v>4534</v>
      </c>
      <c r="F2174" s="311"/>
      <c r="G2174" s="373" t="s">
        <v>80</v>
      </c>
      <c r="H2174" s="195" t="s">
        <v>4522</v>
      </c>
    </row>
    <row r="2175" spans="1:8" ht="26.25" x14ac:dyDescent="0.25">
      <c r="A2175" s="310">
        <v>25</v>
      </c>
      <c r="B2175" s="538" t="s">
        <v>3711</v>
      </c>
      <c r="C2175" s="223">
        <v>26350.28</v>
      </c>
      <c r="D2175" s="223">
        <v>26350.28</v>
      </c>
      <c r="E2175" s="224" t="s">
        <v>4535</v>
      </c>
      <c r="F2175" s="311"/>
      <c r="G2175" s="373" t="s">
        <v>80</v>
      </c>
      <c r="H2175" s="195" t="s">
        <v>4522</v>
      </c>
    </row>
    <row r="2176" spans="1:8" ht="26.25" x14ac:dyDescent="0.25">
      <c r="A2176" s="310">
        <v>26</v>
      </c>
      <c r="B2176" s="538" t="s">
        <v>4536</v>
      </c>
      <c r="C2176" s="223">
        <v>7800</v>
      </c>
      <c r="D2176" s="223">
        <v>7800</v>
      </c>
      <c r="E2176" s="224" t="s">
        <v>4537</v>
      </c>
      <c r="F2176" s="311"/>
      <c r="G2176" s="373" t="s">
        <v>80</v>
      </c>
      <c r="H2176" s="195" t="s">
        <v>4522</v>
      </c>
    </row>
    <row r="2177" spans="1:8" ht="26.25" x14ac:dyDescent="0.25">
      <c r="A2177" s="310">
        <v>27</v>
      </c>
      <c r="B2177" s="538" t="s">
        <v>4541</v>
      </c>
      <c r="C2177" s="223">
        <v>9740</v>
      </c>
      <c r="D2177" s="223">
        <v>9740</v>
      </c>
      <c r="E2177" s="224" t="s">
        <v>4542</v>
      </c>
      <c r="F2177" s="311"/>
      <c r="G2177" s="373" t="s">
        <v>80</v>
      </c>
      <c r="H2177" s="195" t="s">
        <v>4522</v>
      </c>
    </row>
    <row r="2178" spans="1:8" ht="26.25" x14ac:dyDescent="0.25">
      <c r="A2178" s="310">
        <v>28</v>
      </c>
      <c r="B2178" s="538" t="s">
        <v>4502</v>
      </c>
      <c r="C2178" s="223">
        <v>21990</v>
      </c>
      <c r="D2178" s="223">
        <v>21990</v>
      </c>
      <c r="E2178" s="224" t="s">
        <v>4503</v>
      </c>
      <c r="F2178" s="311"/>
      <c r="G2178" s="373" t="s">
        <v>80</v>
      </c>
      <c r="H2178" s="195" t="s">
        <v>4504</v>
      </c>
    </row>
    <row r="2179" spans="1:8" ht="26.25" x14ac:dyDescent="0.25">
      <c r="A2179" s="310">
        <v>29</v>
      </c>
      <c r="B2179" s="538" t="s">
        <v>4546</v>
      </c>
      <c r="C2179" s="223">
        <v>18850</v>
      </c>
      <c r="D2179" s="223">
        <v>18850</v>
      </c>
      <c r="E2179" s="224" t="s">
        <v>4545</v>
      </c>
      <c r="F2179" s="311"/>
      <c r="G2179" s="373" t="s">
        <v>80</v>
      </c>
      <c r="H2179" s="195" t="s">
        <v>4504</v>
      </c>
    </row>
    <row r="2180" spans="1:8" ht="26.25" x14ac:dyDescent="0.25">
      <c r="A2180" s="310">
        <v>30</v>
      </c>
      <c r="B2180" s="538" t="s">
        <v>4547</v>
      </c>
      <c r="C2180" s="223">
        <v>67430.960000000006</v>
      </c>
      <c r="D2180" s="441">
        <v>802.75</v>
      </c>
      <c r="E2180" s="224" t="s">
        <v>3226</v>
      </c>
      <c r="F2180" s="311"/>
      <c r="G2180" s="373" t="s">
        <v>80</v>
      </c>
      <c r="H2180" s="195" t="s">
        <v>4522</v>
      </c>
    </row>
    <row r="2181" spans="1:8" ht="26.25" x14ac:dyDescent="0.25">
      <c r="A2181" s="310">
        <v>31</v>
      </c>
      <c r="B2181" s="538" t="s">
        <v>4548</v>
      </c>
      <c r="C2181" s="223">
        <v>34777</v>
      </c>
      <c r="D2181" s="223">
        <v>34777</v>
      </c>
      <c r="E2181" s="224" t="s">
        <v>4549</v>
      </c>
      <c r="F2181" s="311"/>
      <c r="G2181" s="373" t="s">
        <v>80</v>
      </c>
      <c r="H2181" s="195" t="s">
        <v>1922</v>
      </c>
    </row>
    <row r="2182" spans="1:8" ht="26.25" x14ac:dyDescent="0.25">
      <c r="A2182" s="310">
        <v>32</v>
      </c>
      <c r="B2182" s="538" t="s">
        <v>4550</v>
      </c>
      <c r="C2182" s="223">
        <v>14410</v>
      </c>
      <c r="D2182" s="223">
        <v>14410</v>
      </c>
      <c r="E2182" s="224" t="s">
        <v>4549</v>
      </c>
      <c r="F2182" s="311"/>
      <c r="G2182" s="373" t="s">
        <v>80</v>
      </c>
      <c r="H2182" s="195" t="s">
        <v>1922</v>
      </c>
    </row>
    <row r="2183" spans="1:8" ht="26.25" x14ac:dyDescent="0.25">
      <c r="A2183" s="310">
        <v>33</v>
      </c>
      <c r="B2183" s="538" t="s">
        <v>3868</v>
      </c>
      <c r="C2183" s="223">
        <v>20300</v>
      </c>
      <c r="D2183" s="223">
        <v>20300</v>
      </c>
      <c r="E2183" s="224" t="s">
        <v>4549</v>
      </c>
      <c r="F2183" s="311"/>
      <c r="G2183" s="373" t="s">
        <v>80</v>
      </c>
      <c r="H2183" s="195" t="s">
        <v>4522</v>
      </c>
    </row>
    <row r="2184" spans="1:8" ht="26.25" x14ac:dyDescent="0.25">
      <c r="A2184" s="310">
        <v>34</v>
      </c>
      <c r="B2184" s="538" t="s">
        <v>3868</v>
      </c>
      <c r="C2184" s="223">
        <v>22447.5</v>
      </c>
      <c r="D2184" s="223">
        <v>16316.65</v>
      </c>
      <c r="E2184" s="224" t="s">
        <v>4551</v>
      </c>
      <c r="F2184" s="311"/>
      <c r="G2184" s="373" t="s">
        <v>80</v>
      </c>
      <c r="H2184" s="195" t="s">
        <v>1922</v>
      </c>
    </row>
    <row r="2185" spans="1:8" ht="26.25" x14ac:dyDescent="0.25">
      <c r="A2185" s="310">
        <v>35</v>
      </c>
      <c r="B2185" s="538" t="s">
        <v>3868</v>
      </c>
      <c r="C2185" s="223">
        <v>22447.5</v>
      </c>
      <c r="D2185" s="223">
        <v>16316.65</v>
      </c>
      <c r="E2185" s="224" t="s">
        <v>4551</v>
      </c>
      <c r="F2185" s="311"/>
      <c r="G2185" s="373" t="s">
        <v>80</v>
      </c>
      <c r="H2185" s="195" t="s">
        <v>1922</v>
      </c>
    </row>
    <row r="2186" spans="1:8" ht="26.25" x14ac:dyDescent="0.25">
      <c r="A2186" s="310">
        <v>36</v>
      </c>
      <c r="B2186" s="538" t="s">
        <v>4555</v>
      </c>
      <c r="C2186" s="223">
        <v>27300</v>
      </c>
      <c r="D2186" s="223">
        <v>27300</v>
      </c>
      <c r="E2186" s="224" t="s">
        <v>4556</v>
      </c>
      <c r="F2186" s="311"/>
      <c r="G2186" s="373" t="s">
        <v>80</v>
      </c>
      <c r="H2186" s="195" t="s">
        <v>1922</v>
      </c>
    </row>
    <row r="2187" spans="1:8" ht="26.25" x14ac:dyDescent="0.25">
      <c r="A2187" s="310">
        <v>37</v>
      </c>
      <c r="B2187" s="538" t="s">
        <v>4557</v>
      </c>
      <c r="C2187" s="223">
        <v>26400</v>
      </c>
      <c r="D2187" s="223">
        <v>26400</v>
      </c>
      <c r="E2187" s="224"/>
      <c r="F2187" s="311"/>
      <c r="G2187" s="373" t="s">
        <v>80</v>
      </c>
      <c r="H2187" s="195" t="s">
        <v>1922</v>
      </c>
    </row>
    <row r="2188" spans="1:8" ht="26.25" x14ac:dyDescent="0.25">
      <c r="A2188" s="310">
        <v>38</v>
      </c>
      <c r="B2188" s="538" t="s">
        <v>4558</v>
      </c>
      <c r="C2188" s="223">
        <v>42522.33</v>
      </c>
      <c r="D2188" s="223">
        <v>18223.919999999998</v>
      </c>
      <c r="E2188" s="224" t="s">
        <v>3377</v>
      </c>
      <c r="F2188" s="311"/>
      <c r="G2188" s="373" t="s">
        <v>80</v>
      </c>
      <c r="H2188" s="195" t="s">
        <v>4508</v>
      </c>
    </row>
    <row r="2189" spans="1:8" ht="26.25" x14ac:dyDescent="0.25">
      <c r="A2189" s="310">
        <v>39</v>
      </c>
      <c r="B2189" s="538" t="s">
        <v>4559</v>
      </c>
      <c r="C2189" s="223">
        <v>6249</v>
      </c>
      <c r="D2189" s="223">
        <v>6249</v>
      </c>
      <c r="E2189" s="224" t="s">
        <v>3377</v>
      </c>
      <c r="F2189" s="311"/>
      <c r="G2189" s="373" t="s">
        <v>80</v>
      </c>
      <c r="H2189" s="195" t="s">
        <v>4508</v>
      </c>
    </row>
    <row r="2190" spans="1:8" ht="26.25" x14ac:dyDescent="0.25">
      <c r="A2190" s="310">
        <v>40</v>
      </c>
      <c r="B2190" s="538" t="s">
        <v>4560</v>
      </c>
      <c r="C2190" s="223">
        <v>9280.7199999999993</v>
      </c>
      <c r="D2190" s="223">
        <v>9280.7199999999993</v>
      </c>
      <c r="E2190" s="224" t="s">
        <v>3377</v>
      </c>
      <c r="F2190" s="311"/>
      <c r="G2190" s="373" t="s">
        <v>80</v>
      </c>
      <c r="H2190" s="195" t="s">
        <v>4508</v>
      </c>
    </row>
    <row r="2191" spans="1:8" ht="26.25" x14ac:dyDescent="0.25">
      <c r="A2191" s="310">
        <v>41</v>
      </c>
      <c r="B2191" s="538" t="s">
        <v>4561</v>
      </c>
      <c r="C2191" s="223">
        <v>5156</v>
      </c>
      <c r="D2191" s="223">
        <v>5156</v>
      </c>
      <c r="E2191" s="224" t="s">
        <v>3377</v>
      </c>
      <c r="F2191" s="311"/>
      <c r="G2191" s="373" t="s">
        <v>80</v>
      </c>
      <c r="H2191" s="195" t="s">
        <v>4508</v>
      </c>
    </row>
    <row r="2192" spans="1:8" ht="26.25" x14ac:dyDescent="0.25">
      <c r="A2192" s="310">
        <v>42</v>
      </c>
      <c r="B2192" s="538" t="s">
        <v>4561</v>
      </c>
      <c r="C2192" s="223">
        <v>5156</v>
      </c>
      <c r="D2192" s="223">
        <v>5156</v>
      </c>
      <c r="E2192" s="224" t="s">
        <v>3377</v>
      </c>
      <c r="F2192" s="311"/>
      <c r="G2192" s="373" t="s">
        <v>80</v>
      </c>
      <c r="H2192" s="195" t="s">
        <v>4508</v>
      </c>
    </row>
    <row r="2193" spans="1:8" ht="26.25" x14ac:dyDescent="0.25">
      <c r="A2193" s="310">
        <v>43</v>
      </c>
      <c r="B2193" s="538" t="s">
        <v>4561</v>
      </c>
      <c r="C2193" s="223">
        <v>5156</v>
      </c>
      <c r="D2193" s="223">
        <v>5156</v>
      </c>
      <c r="E2193" s="224" t="s">
        <v>3377</v>
      </c>
      <c r="F2193" s="311"/>
      <c r="G2193" s="373" t="s">
        <v>80</v>
      </c>
      <c r="H2193" s="195" t="s">
        <v>4508</v>
      </c>
    </row>
    <row r="2194" spans="1:8" ht="26.25" x14ac:dyDescent="0.25">
      <c r="A2194" s="310">
        <v>44</v>
      </c>
      <c r="B2194" s="538" t="s">
        <v>4562</v>
      </c>
      <c r="C2194" s="223">
        <v>5600</v>
      </c>
      <c r="D2194" s="223">
        <v>5600</v>
      </c>
      <c r="E2194" s="224" t="s">
        <v>3377</v>
      </c>
      <c r="F2194" s="311"/>
      <c r="G2194" s="373" t="s">
        <v>80</v>
      </c>
      <c r="H2194" s="195" t="s">
        <v>4508</v>
      </c>
    </row>
    <row r="2195" spans="1:8" ht="26.25" x14ac:dyDescent="0.25">
      <c r="A2195" s="310">
        <v>45</v>
      </c>
      <c r="B2195" s="538" t="s">
        <v>4562</v>
      </c>
      <c r="C2195" s="223">
        <v>5600</v>
      </c>
      <c r="D2195" s="223">
        <v>5600</v>
      </c>
      <c r="E2195" s="224" t="s">
        <v>3377</v>
      </c>
      <c r="F2195" s="311"/>
      <c r="G2195" s="373" t="s">
        <v>80</v>
      </c>
      <c r="H2195" s="195" t="s">
        <v>4508</v>
      </c>
    </row>
    <row r="2196" spans="1:8" ht="26.25" x14ac:dyDescent="0.25">
      <c r="A2196" s="310">
        <v>46</v>
      </c>
      <c r="B2196" s="538" t="s">
        <v>4562</v>
      </c>
      <c r="C2196" s="223">
        <v>5600</v>
      </c>
      <c r="D2196" s="223">
        <v>5600</v>
      </c>
      <c r="E2196" s="224" t="s">
        <v>3377</v>
      </c>
      <c r="F2196" s="311"/>
      <c r="G2196" s="373" t="s">
        <v>80</v>
      </c>
      <c r="H2196" s="195" t="s">
        <v>4508</v>
      </c>
    </row>
    <row r="2197" spans="1:8" ht="26.25" x14ac:dyDescent="0.25">
      <c r="A2197" s="310">
        <v>47</v>
      </c>
      <c r="B2197" s="538" t="s">
        <v>4563</v>
      </c>
      <c r="C2197" s="223">
        <v>7000</v>
      </c>
      <c r="D2197" s="223">
        <v>7000</v>
      </c>
      <c r="E2197" s="224" t="s">
        <v>3377</v>
      </c>
      <c r="F2197" s="311"/>
      <c r="G2197" s="373" t="s">
        <v>80</v>
      </c>
      <c r="H2197" s="195" t="s">
        <v>4508</v>
      </c>
    </row>
    <row r="2198" spans="1:8" ht="26.25" x14ac:dyDescent="0.25">
      <c r="A2198" s="310">
        <v>48</v>
      </c>
      <c r="B2198" s="538" t="s">
        <v>4564</v>
      </c>
      <c r="C2198" s="223">
        <v>6193</v>
      </c>
      <c r="D2198" s="223">
        <v>6193</v>
      </c>
      <c r="E2198" s="224" t="s">
        <v>3377</v>
      </c>
      <c r="F2198" s="311"/>
      <c r="G2198" s="373" t="s">
        <v>80</v>
      </c>
      <c r="H2198" s="195" t="s">
        <v>4508</v>
      </c>
    </row>
    <row r="2199" spans="1:8" ht="26.25" x14ac:dyDescent="0.25">
      <c r="A2199" s="310">
        <v>49</v>
      </c>
      <c r="B2199" s="538" t="s">
        <v>4565</v>
      </c>
      <c r="C2199" s="223">
        <v>38000.199999999997</v>
      </c>
      <c r="D2199" s="223">
        <v>38000.199999999997</v>
      </c>
      <c r="E2199" s="224" t="s">
        <v>4516</v>
      </c>
      <c r="F2199" s="311"/>
      <c r="G2199" s="373" t="s">
        <v>80</v>
      </c>
      <c r="H2199" s="195" t="s">
        <v>1924</v>
      </c>
    </row>
    <row r="2200" spans="1:8" ht="26.25" x14ac:dyDescent="0.25">
      <c r="A2200" s="310">
        <v>50</v>
      </c>
      <c r="B2200" s="538" t="s">
        <v>4566</v>
      </c>
      <c r="C2200" s="223">
        <v>9900</v>
      </c>
      <c r="D2200" s="223">
        <v>9900</v>
      </c>
      <c r="E2200" s="224" t="s">
        <v>4567</v>
      </c>
      <c r="F2200" s="311"/>
      <c r="G2200" s="373" t="s">
        <v>80</v>
      </c>
      <c r="H2200" s="195" t="s">
        <v>1924</v>
      </c>
    </row>
    <row r="2201" spans="1:8" ht="26.25" x14ac:dyDescent="0.25">
      <c r="A2201" s="310">
        <v>51</v>
      </c>
      <c r="B2201" s="538" t="s">
        <v>4568</v>
      </c>
      <c r="C2201" s="223">
        <v>15300</v>
      </c>
      <c r="D2201" s="223">
        <v>15300</v>
      </c>
      <c r="E2201" s="224" t="s">
        <v>4569</v>
      </c>
      <c r="F2201" s="311"/>
      <c r="G2201" s="373" t="s">
        <v>80</v>
      </c>
      <c r="H2201" s="195" t="s">
        <v>1924</v>
      </c>
    </row>
    <row r="2202" spans="1:8" ht="26.25" x14ac:dyDescent="0.25">
      <c r="A2202" s="310">
        <v>52</v>
      </c>
      <c r="B2202" s="538" t="s">
        <v>4568</v>
      </c>
      <c r="C2202" s="223">
        <v>15300</v>
      </c>
      <c r="D2202" s="223">
        <v>15300</v>
      </c>
      <c r="E2202" s="224" t="s">
        <v>4569</v>
      </c>
      <c r="F2202" s="311"/>
      <c r="G2202" s="373" t="s">
        <v>80</v>
      </c>
      <c r="H2202" s="195" t="s">
        <v>1924</v>
      </c>
    </row>
    <row r="2203" spans="1:8" ht="26.25" x14ac:dyDescent="0.25">
      <c r="A2203" s="310">
        <v>53</v>
      </c>
      <c r="B2203" s="538" t="s">
        <v>4570</v>
      </c>
      <c r="C2203" s="223">
        <v>12300</v>
      </c>
      <c r="D2203" s="223">
        <v>12300</v>
      </c>
      <c r="E2203" s="224" t="s">
        <v>4567</v>
      </c>
      <c r="F2203" s="311"/>
      <c r="G2203" s="373" t="s">
        <v>80</v>
      </c>
      <c r="H2203" s="195" t="s">
        <v>1924</v>
      </c>
    </row>
    <row r="2204" spans="1:8" ht="26.25" x14ac:dyDescent="0.25">
      <c r="A2204" s="310">
        <v>54</v>
      </c>
      <c r="B2204" s="538" t="s">
        <v>4571</v>
      </c>
      <c r="C2204" s="223">
        <v>8500</v>
      </c>
      <c r="D2204" s="223">
        <v>8500</v>
      </c>
      <c r="E2204" s="224" t="s">
        <v>2076</v>
      </c>
      <c r="F2204" s="311"/>
      <c r="G2204" s="373" t="s">
        <v>80</v>
      </c>
      <c r="H2204" s="195" t="s">
        <v>4522</v>
      </c>
    </row>
    <row r="2205" spans="1:8" ht="26.25" x14ac:dyDescent="0.25">
      <c r="A2205" s="310">
        <v>55</v>
      </c>
      <c r="B2205" s="538" t="s">
        <v>4572</v>
      </c>
      <c r="C2205" s="223">
        <v>7000</v>
      </c>
      <c r="D2205" s="223">
        <v>7000</v>
      </c>
      <c r="E2205" s="224" t="s">
        <v>2076</v>
      </c>
      <c r="F2205" s="311"/>
      <c r="G2205" s="373" t="s">
        <v>80</v>
      </c>
      <c r="H2205" s="195" t="s">
        <v>4522</v>
      </c>
    </row>
    <row r="2206" spans="1:8" ht="26.25" x14ac:dyDescent="0.25">
      <c r="A2206" s="310">
        <v>56</v>
      </c>
      <c r="B2206" s="538" t="s">
        <v>4572</v>
      </c>
      <c r="C2206" s="223">
        <v>7000</v>
      </c>
      <c r="D2206" s="223">
        <v>7000</v>
      </c>
      <c r="E2206" s="224" t="s">
        <v>2076</v>
      </c>
      <c r="F2206" s="311"/>
      <c r="G2206" s="373" t="s">
        <v>80</v>
      </c>
      <c r="H2206" s="195" t="s">
        <v>4522</v>
      </c>
    </row>
    <row r="2207" spans="1:8" ht="26.25" x14ac:dyDescent="0.25">
      <c r="A2207" s="310">
        <v>57</v>
      </c>
      <c r="B2207" s="538" t="s">
        <v>4572</v>
      </c>
      <c r="C2207" s="223">
        <v>7000</v>
      </c>
      <c r="D2207" s="223">
        <v>7000</v>
      </c>
      <c r="E2207" s="224" t="s">
        <v>2076</v>
      </c>
      <c r="F2207" s="311"/>
      <c r="G2207" s="373" t="s">
        <v>80</v>
      </c>
      <c r="H2207" s="195" t="s">
        <v>4522</v>
      </c>
    </row>
    <row r="2208" spans="1:8" ht="26.25" x14ac:dyDescent="0.25">
      <c r="A2208" s="310">
        <v>58</v>
      </c>
      <c r="B2208" s="538" t="s">
        <v>4573</v>
      </c>
      <c r="C2208" s="223">
        <v>5200</v>
      </c>
      <c r="D2208" s="225"/>
      <c r="E2208" s="224" t="s">
        <v>4574</v>
      </c>
      <c r="F2208" s="311"/>
      <c r="G2208" s="373" t="s">
        <v>80</v>
      </c>
      <c r="H2208" s="195" t="s">
        <v>4522</v>
      </c>
    </row>
    <row r="2209" spans="1:8" ht="26.25" x14ac:dyDescent="0.25">
      <c r="A2209" s="310">
        <v>59</v>
      </c>
      <c r="B2209" s="538" t="s">
        <v>4575</v>
      </c>
      <c r="C2209" s="223">
        <v>5250</v>
      </c>
      <c r="D2209" s="223">
        <v>5250</v>
      </c>
      <c r="E2209" s="224" t="s">
        <v>4576</v>
      </c>
      <c r="F2209" s="311"/>
      <c r="G2209" s="373" t="s">
        <v>80</v>
      </c>
      <c r="H2209" s="195" t="s">
        <v>1922</v>
      </c>
    </row>
    <row r="2210" spans="1:8" ht="26.25" x14ac:dyDescent="0.25">
      <c r="A2210" s="310">
        <v>60</v>
      </c>
      <c r="B2210" s="538" t="s">
        <v>3338</v>
      </c>
      <c r="C2210" s="223">
        <v>10200</v>
      </c>
      <c r="D2210" s="223">
        <v>10200</v>
      </c>
      <c r="E2210" s="224" t="s">
        <v>1953</v>
      </c>
      <c r="F2210" s="311"/>
      <c r="G2210" s="373" t="s">
        <v>80</v>
      </c>
      <c r="H2210" s="195" t="s">
        <v>1922</v>
      </c>
    </row>
    <row r="2211" spans="1:8" ht="26.25" x14ac:dyDescent="0.25">
      <c r="A2211" s="310">
        <v>61</v>
      </c>
      <c r="B2211" s="538" t="s">
        <v>3483</v>
      </c>
      <c r="C2211" s="223">
        <v>10000</v>
      </c>
      <c r="D2211" s="223">
        <v>10000</v>
      </c>
      <c r="E2211" s="224" t="s">
        <v>1953</v>
      </c>
      <c r="F2211" s="311"/>
      <c r="G2211" s="373" t="s">
        <v>80</v>
      </c>
      <c r="H2211" s="195" t="s">
        <v>1922</v>
      </c>
    </row>
    <row r="2212" spans="1:8" ht="26.25" x14ac:dyDescent="0.25">
      <c r="A2212" s="310">
        <v>62</v>
      </c>
      <c r="B2212" s="538" t="s">
        <v>4577</v>
      </c>
      <c r="C2212" s="223">
        <v>34000</v>
      </c>
      <c r="D2212" s="223">
        <v>34000</v>
      </c>
      <c r="E2212" s="224" t="s">
        <v>1953</v>
      </c>
      <c r="F2212" s="311"/>
      <c r="G2212" s="373" t="s">
        <v>80</v>
      </c>
      <c r="H2212" s="195" t="s">
        <v>1922</v>
      </c>
    </row>
    <row r="2213" spans="1:8" ht="26.25" x14ac:dyDescent="0.25">
      <c r="A2213" s="310">
        <v>63</v>
      </c>
      <c r="B2213" s="538" t="s">
        <v>4578</v>
      </c>
      <c r="C2213" s="223">
        <v>13900</v>
      </c>
      <c r="D2213" s="223">
        <v>13900</v>
      </c>
      <c r="E2213" s="224" t="s">
        <v>1953</v>
      </c>
      <c r="F2213" s="311"/>
      <c r="G2213" s="373" t="s">
        <v>80</v>
      </c>
      <c r="H2213" s="195" t="s">
        <v>1922</v>
      </c>
    </row>
    <row r="2214" spans="1:8" ht="26.25" x14ac:dyDescent="0.25">
      <c r="A2214" s="310">
        <v>64</v>
      </c>
      <c r="B2214" s="538" t="s">
        <v>3854</v>
      </c>
      <c r="C2214" s="223">
        <v>7500</v>
      </c>
      <c r="D2214" s="223">
        <v>7500</v>
      </c>
      <c r="E2214" s="224" t="s">
        <v>1953</v>
      </c>
      <c r="F2214" s="311"/>
      <c r="G2214" s="373" t="s">
        <v>80</v>
      </c>
      <c r="H2214" s="195" t="s">
        <v>1922</v>
      </c>
    </row>
    <row r="2215" spans="1:8" ht="26.25" x14ac:dyDescent="0.25">
      <c r="A2215" s="310">
        <v>65</v>
      </c>
      <c r="B2215" s="538" t="s">
        <v>3854</v>
      </c>
      <c r="C2215" s="223">
        <v>7500</v>
      </c>
      <c r="D2215" s="223">
        <v>7500</v>
      </c>
      <c r="E2215" s="224" t="s">
        <v>1953</v>
      </c>
      <c r="F2215" s="311"/>
      <c r="G2215" s="373" t="s">
        <v>80</v>
      </c>
      <c r="H2215" s="195" t="s">
        <v>1922</v>
      </c>
    </row>
    <row r="2216" spans="1:8" ht="26.25" x14ac:dyDescent="0.25">
      <c r="A2216" s="310">
        <v>66</v>
      </c>
      <c r="B2216" s="538" t="s">
        <v>3854</v>
      </c>
      <c r="C2216" s="223">
        <v>7500</v>
      </c>
      <c r="D2216" s="223">
        <v>7500</v>
      </c>
      <c r="E2216" s="224" t="s">
        <v>1953</v>
      </c>
      <c r="F2216" s="311"/>
      <c r="G2216" s="373" t="s">
        <v>80</v>
      </c>
      <c r="H2216" s="195" t="s">
        <v>1922</v>
      </c>
    </row>
    <row r="2217" spans="1:8" ht="26.25" x14ac:dyDescent="0.25">
      <c r="A2217" s="310">
        <v>67</v>
      </c>
      <c r="B2217" s="538" t="s">
        <v>3854</v>
      </c>
      <c r="C2217" s="223">
        <v>7500</v>
      </c>
      <c r="D2217" s="223">
        <v>7500</v>
      </c>
      <c r="E2217" s="224" t="s">
        <v>1953</v>
      </c>
      <c r="F2217" s="311"/>
      <c r="G2217" s="373" t="s">
        <v>80</v>
      </c>
      <c r="H2217" s="195" t="s">
        <v>1922</v>
      </c>
    </row>
    <row r="2218" spans="1:8" ht="26.25" x14ac:dyDescent="0.25">
      <c r="A2218" s="310">
        <v>68</v>
      </c>
      <c r="B2218" s="538" t="s">
        <v>3854</v>
      </c>
      <c r="C2218" s="223">
        <v>7500</v>
      </c>
      <c r="D2218" s="223">
        <v>7500</v>
      </c>
      <c r="E2218" s="224" t="s">
        <v>1953</v>
      </c>
      <c r="F2218" s="311"/>
      <c r="G2218" s="373" t="s">
        <v>80</v>
      </c>
      <c r="H2218" s="195" t="s">
        <v>1922</v>
      </c>
    </row>
    <row r="2219" spans="1:8" ht="26.25" x14ac:dyDescent="0.25">
      <c r="A2219" s="310">
        <v>69</v>
      </c>
      <c r="B2219" s="538" t="s">
        <v>3854</v>
      </c>
      <c r="C2219" s="223">
        <v>7500</v>
      </c>
      <c r="D2219" s="223">
        <v>7500</v>
      </c>
      <c r="E2219" s="224" t="s">
        <v>1953</v>
      </c>
      <c r="F2219" s="311"/>
      <c r="G2219" s="373" t="s">
        <v>80</v>
      </c>
      <c r="H2219" s="195" t="s">
        <v>1922</v>
      </c>
    </row>
    <row r="2220" spans="1:8" ht="26.25" x14ac:dyDescent="0.25">
      <c r="A2220" s="310">
        <v>70</v>
      </c>
      <c r="B2220" s="538" t="s">
        <v>3854</v>
      </c>
      <c r="C2220" s="223">
        <v>7500</v>
      </c>
      <c r="D2220" s="223">
        <v>7500</v>
      </c>
      <c r="E2220" s="224" t="s">
        <v>1953</v>
      </c>
      <c r="F2220" s="311"/>
      <c r="G2220" s="373" t="s">
        <v>80</v>
      </c>
      <c r="H2220" s="195" t="s">
        <v>1922</v>
      </c>
    </row>
    <row r="2221" spans="1:8" ht="26.25" x14ac:dyDescent="0.25">
      <c r="A2221" s="310">
        <v>71</v>
      </c>
      <c r="B2221" s="538" t="s">
        <v>3854</v>
      </c>
      <c r="C2221" s="223">
        <v>7500</v>
      </c>
      <c r="D2221" s="223">
        <v>7500</v>
      </c>
      <c r="E2221" s="224" t="s">
        <v>1953</v>
      </c>
      <c r="F2221" s="311"/>
      <c r="G2221" s="373" t="s">
        <v>80</v>
      </c>
      <c r="H2221" s="195" t="s">
        <v>1922</v>
      </c>
    </row>
    <row r="2222" spans="1:8" ht="26.25" x14ac:dyDescent="0.25">
      <c r="A2222" s="310">
        <v>72</v>
      </c>
      <c r="B2222" s="538" t="s">
        <v>3854</v>
      </c>
      <c r="C2222" s="223">
        <v>7500</v>
      </c>
      <c r="D2222" s="223">
        <v>7500</v>
      </c>
      <c r="E2222" s="224" t="s">
        <v>1953</v>
      </c>
      <c r="F2222" s="311"/>
      <c r="G2222" s="373" t="s">
        <v>80</v>
      </c>
      <c r="H2222" s="195" t="s">
        <v>1922</v>
      </c>
    </row>
    <row r="2223" spans="1:8" ht="26.25" x14ac:dyDescent="0.25">
      <c r="A2223" s="310">
        <v>73</v>
      </c>
      <c r="B2223" s="538" t="s">
        <v>3854</v>
      </c>
      <c r="C2223" s="223">
        <v>7500</v>
      </c>
      <c r="D2223" s="223">
        <v>7500</v>
      </c>
      <c r="E2223" s="224" t="s">
        <v>1953</v>
      </c>
      <c r="F2223" s="311"/>
      <c r="G2223" s="373" t="s">
        <v>80</v>
      </c>
      <c r="H2223" s="195" t="s">
        <v>1922</v>
      </c>
    </row>
    <row r="2224" spans="1:8" ht="26.25" x14ac:dyDescent="0.25">
      <c r="A2224" s="310">
        <v>74</v>
      </c>
      <c r="B2224" s="538" t="s">
        <v>4003</v>
      </c>
      <c r="C2224" s="223">
        <v>6885</v>
      </c>
      <c r="D2224" s="223">
        <v>6885</v>
      </c>
      <c r="E2224" s="224" t="s">
        <v>4579</v>
      </c>
      <c r="F2224" s="311"/>
      <c r="G2224" s="373" t="s">
        <v>80</v>
      </c>
      <c r="H2224" s="195" t="s">
        <v>4580</v>
      </c>
    </row>
    <row r="2225" spans="1:8" ht="26.25" x14ac:dyDescent="0.25">
      <c r="A2225" s="310">
        <v>75</v>
      </c>
      <c r="B2225" s="538" t="s">
        <v>3427</v>
      </c>
      <c r="C2225" s="223">
        <v>7191</v>
      </c>
      <c r="D2225" s="223">
        <v>7191</v>
      </c>
      <c r="E2225" s="224" t="s">
        <v>4579</v>
      </c>
      <c r="F2225" s="311"/>
      <c r="G2225" s="373" t="s">
        <v>80</v>
      </c>
      <c r="H2225" s="195" t="s">
        <v>4580</v>
      </c>
    </row>
    <row r="2226" spans="1:8" ht="26.25" x14ac:dyDescent="0.25">
      <c r="A2226" s="310">
        <v>76</v>
      </c>
      <c r="B2226" s="538" t="s">
        <v>2321</v>
      </c>
      <c r="C2226" s="223">
        <v>28215</v>
      </c>
      <c r="D2226" s="223">
        <v>28215</v>
      </c>
      <c r="E2226" s="224" t="s">
        <v>4581</v>
      </c>
      <c r="F2226" s="311"/>
      <c r="G2226" s="373" t="s">
        <v>80</v>
      </c>
      <c r="H2226" s="195" t="s">
        <v>1922</v>
      </c>
    </row>
    <row r="2227" spans="1:8" ht="26.25" x14ac:dyDescent="0.25">
      <c r="A2227" s="310">
        <v>77</v>
      </c>
      <c r="B2227" s="538" t="s">
        <v>4582</v>
      </c>
      <c r="C2227" s="223">
        <v>13030</v>
      </c>
      <c r="D2227" s="223">
        <v>13030</v>
      </c>
      <c r="E2227" s="224" t="s">
        <v>4583</v>
      </c>
      <c r="F2227" s="311"/>
      <c r="G2227" s="373" t="s">
        <v>80</v>
      </c>
      <c r="H2227" s="195" t="s">
        <v>4522</v>
      </c>
    </row>
    <row r="2228" spans="1:8" ht="26.25" x14ac:dyDescent="0.25">
      <c r="A2228" s="310">
        <v>78</v>
      </c>
      <c r="B2228" s="538" t="s">
        <v>4584</v>
      </c>
      <c r="C2228" s="223">
        <v>13030</v>
      </c>
      <c r="D2228" s="223">
        <v>13030</v>
      </c>
      <c r="E2228" s="224" t="s">
        <v>4583</v>
      </c>
      <c r="F2228" s="311"/>
      <c r="G2228" s="373" t="s">
        <v>80</v>
      </c>
      <c r="H2228" s="195" t="s">
        <v>4522</v>
      </c>
    </row>
    <row r="2229" spans="1:8" ht="26.25" x14ac:dyDescent="0.25">
      <c r="A2229" s="310">
        <v>79</v>
      </c>
      <c r="B2229" s="538" t="s">
        <v>4585</v>
      </c>
      <c r="C2229" s="223">
        <v>13052.8</v>
      </c>
      <c r="D2229" s="223">
        <v>13052.8</v>
      </c>
      <c r="E2229" s="224" t="s">
        <v>4583</v>
      </c>
      <c r="F2229" s="311"/>
      <c r="G2229" s="373" t="s">
        <v>80</v>
      </c>
      <c r="H2229" s="195" t="s">
        <v>4522</v>
      </c>
    </row>
    <row r="2230" spans="1:8" ht="26.25" x14ac:dyDescent="0.25">
      <c r="A2230" s="310">
        <v>80</v>
      </c>
      <c r="B2230" s="538" t="s">
        <v>3468</v>
      </c>
      <c r="C2230" s="223">
        <v>14157.21</v>
      </c>
      <c r="D2230" s="223">
        <v>14157.21</v>
      </c>
      <c r="E2230" s="224" t="s">
        <v>4549</v>
      </c>
      <c r="F2230" s="311"/>
      <c r="G2230" s="373" t="s">
        <v>80</v>
      </c>
      <c r="H2230" s="195" t="s">
        <v>4522</v>
      </c>
    </row>
    <row r="2231" spans="1:8" ht="26.25" x14ac:dyDescent="0.25">
      <c r="A2231" s="310">
        <v>81</v>
      </c>
      <c r="B2231" s="538" t="s">
        <v>4586</v>
      </c>
      <c r="C2231" s="223">
        <v>49400</v>
      </c>
      <c r="D2231" s="223">
        <v>49400</v>
      </c>
      <c r="E2231" s="224" t="s">
        <v>4579</v>
      </c>
      <c r="F2231" s="311"/>
      <c r="G2231" s="373" t="s">
        <v>80</v>
      </c>
      <c r="H2231" s="195" t="s">
        <v>4580</v>
      </c>
    </row>
    <row r="2232" spans="1:8" ht="26.25" x14ac:dyDescent="0.25">
      <c r="A2232" s="310">
        <v>82</v>
      </c>
      <c r="B2232" s="538" t="s">
        <v>4587</v>
      </c>
      <c r="C2232" s="223">
        <v>22435</v>
      </c>
      <c r="D2232" s="223">
        <v>22435</v>
      </c>
      <c r="E2232" s="224" t="s">
        <v>4526</v>
      </c>
      <c r="F2232" s="311"/>
      <c r="G2232" s="373" t="s">
        <v>80</v>
      </c>
      <c r="H2232" s="195" t="s">
        <v>4522</v>
      </c>
    </row>
    <row r="2233" spans="1:8" ht="26.25" x14ac:dyDescent="0.25">
      <c r="A2233" s="310">
        <v>83</v>
      </c>
      <c r="B2233" s="538" t="s">
        <v>4455</v>
      </c>
      <c r="C2233" s="223">
        <v>10000</v>
      </c>
      <c r="D2233" s="223">
        <v>10000</v>
      </c>
      <c r="E2233" s="224" t="s">
        <v>4588</v>
      </c>
      <c r="F2233" s="311"/>
      <c r="G2233" s="373" t="s">
        <v>80</v>
      </c>
      <c r="H2233" s="195" t="s">
        <v>4504</v>
      </c>
    </row>
    <row r="2234" spans="1:8" ht="26.25" x14ac:dyDescent="0.25">
      <c r="A2234" s="310">
        <v>84</v>
      </c>
      <c r="B2234" s="538" t="s">
        <v>4589</v>
      </c>
      <c r="C2234" s="274">
        <v>5950</v>
      </c>
      <c r="D2234" s="223">
        <v>5950</v>
      </c>
      <c r="E2234" s="224" t="s">
        <v>4590</v>
      </c>
      <c r="F2234" s="311"/>
      <c r="G2234" s="373" t="s">
        <v>80</v>
      </c>
      <c r="H2234" s="195" t="s">
        <v>4504</v>
      </c>
    </row>
    <row r="2235" spans="1:8" ht="26.25" x14ac:dyDescent="0.25">
      <c r="A2235" s="310">
        <v>85</v>
      </c>
      <c r="B2235" s="538" t="s">
        <v>4589</v>
      </c>
      <c r="C2235" s="274">
        <v>5950</v>
      </c>
      <c r="D2235" s="223">
        <v>5950</v>
      </c>
      <c r="E2235" s="224" t="s">
        <v>4590</v>
      </c>
      <c r="F2235" s="311"/>
      <c r="G2235" s="373" t="s">
        <v>80</v>
      </c>
      <c r="H2235" s="195" t="s">
        <v>4504</v>
      </c>
    </row>
    <row r="2236" spans="1:8" ht="26.25" x14ac:dyDescent="0.25">
      <c r="A2236" s="310">
        <v>86</v>
      </c>
      <c r="B2236" s="538" t="s">
        <v>4589</v>
      </c>
      <c r="C2236" s="274">
        <v>5950</v>
      </c>
      <c r="D2236" s="223">
        <v>5950</v>
      </c>
      <c r="E2236" s="224" t="s">
        <v>4590</v>
      </c>
      <c r="F2236" s="311"/>
      <c r="G2236" s="373" t="s">
        <v>80</v>
      </c>
      <c r="H2236" s="195" t="s">
        <v>4504</v>
      </c>
    </row>
    <row r="2237" spans="1:8" ht="26.25" x14ac:dyDescent="0.25">
      <c r="A2237" s="310">
        <v>87</v>
      </c>
      <c r="B2237" s="538" t="s">
        <v>4591</v>
      </c>
      <c r="C2237" s="223">
        <v>6000</v>
      </c>
      <c r="D2237" s="223">
        <v>6000</v>
      </c>
      <c r="E2237" s="224" t="s">
        <v>4590</v>
      </c>
      <c r="F2237" s="311"/>
      <c r="G2237" s="373" t="s">
        <v>80</v>
      </c>
      <c r="H2237" s="195" t="s">
        <v>4504</v>
      </c>
    </row>
    <row r="2238" spans="1:8" ht="26.25" x14ac:dyDescent="0.25">
      <c r="A2238" s="310">
        <v>88</v>
      </c>
      <c r="B2238" s="538" t="s">
        <v>4592</v>
      </c>
      <c r="C2238" s="223">
        <v>6950</v>
      </c>
      <c r="D2238" s="223">
        <v>6950</v>
      </c>
      <c r="E2238" s="224" t="s">
        <v>4590</v>
      </c>
      <c r="F2238" s="311"/>
      <c r="G2238" s="373" t="s">
        <v>80</v>
      </c>
      <c r="H2238" s="195" t="s">
        <v>4504</v>
      </c>
    </row>
    <row r="2239" spans="1:8" ht="26.25" x14ac:dyDescent="0.25">
      <c r="A2239" s="310">
        <v>89</v>
      </c>
      <c r="B2239" s="538" t="s">
        <v>4593</v>
      </c>
      <c r="C2239" s="223">
        <v>9000</v>
      </c>
      <c r="D2239" s="223">
        <v>9000</v>
      </c>
      <c r="E2239" s="224" t="s">
        <v>4590</v>
      </c>
      <c r="F2239" s="311"/>
      <c r="G2239" s="373" t="s">
        <v>80</v>
      </c>
      <c r="H2239" s="195" t="s">
        <v>4504</v>
      </c>
    </row>
    <row r="2240" spans="1:8" ht="26.25" x14ac:dyDescent="0.25">
      <c r="A2240" s="310">
        <v>90</v>
      </c>
      <c r="B2240" s="538" t="s">
        <v>4594</v>
      </c>
      <c r="C2240" s="223">
        <v>5800</v>
      </c>
      <c r="D2240" s="223">
        <v>5800</v>
      </c>
      <c r="E2240" s="224" t="s">
        <v>2747</v>
      </c>
      <c r="F2240" s="311"/>
      <c r="G2240" s="373" t="s">
        <v>80</v>
      </c>
      <c r="H2240" s="195" t="s">
        <v>4522</v>
      </c>
    </row>
    <row r="2241" spans="1:8" ht="26.25" x14ac:dyDescent="0.25">
      <c r="A2241" s="310">
        <v>91</v>
      </c>
      <c r="B2241" s="538" t="s">
        <v>4595</v>
      </c>
      <c r="C2241" s="223">
        <v>9390</v>
      </c>
      <c r="D2241" s="223">
        <v>9390</v>
      </c>
      <c r="E2241" s="224" t="s">
        <v>2850</v>
      </c>
      <c r="F2241" s="311"/>
      <c r="G2241" s="373" t="s">
        <v>80</v>
      </c>
      <c r="H2241" s="195" t="s">
        <v>4522</v>
      </c>
    </row>
    <row r="2242" spans="1:8" ht="26.25" x14ac:dyDescent="0.25">
      <c r="A2242" s="310">
        <v>92</v>
      </c>
      <c r="B2242" s="538" t="s">
        <v>4596</v>
      </c>
      <c r="C2242" s="223">
        <v>5800</v>
      </c>
      <c r="D2242" s="223">
        <v>5800</v>
      </c>
      <c r="E2242" s="224" t="s">
        <v>2790</v>
      </c>
      <c r="F2242" s="311"/>
      <c r="G2242" s="373" t="s">
        <v>80</v>
      </c>
      <c r="H2242" s="195" t="s">
        <v>4522</v>
      </c>
    </row>
    <row r="2243" spans="1:8" ht="26.25" x14ac:dyDescent="0.25">
      <c r="A2243" s="310">
        <v>93</v>
      </c>
      <c r="B2243" s="538" t="s">
        <v>4596</v>
      </c>
      <c r="C2243" s="223">
        <v>5800</v>
      </c>
      <c r="D2243" s="223">
        <v>5800</v>
      </c>
      <c r="E2243" s="224" t="s">
        <v>2790</v>
      </c>
      <c r="F2243" s="311"/>
      <c r="G2243" s="373" t="s">
        <v>80</v>
      </c>
      <c r="H2243" s="195" t="s">
        <v>4522</v>
      </c>
    </row>
    <row r="2244" spans="1:8" ht="26.25" x14ac:dyDescent="0.25">
      <c r="A2244" s="310">
        <v>94</v>
      </c>
      <c r="B2244" s="538" t="s">
        <v>4596</v>
      </c>
      <c r="C2244" s="223">
        <v>5800</v>
      </c>
      <c r="D2244" s="223">
        <v>5800</v>
      </c>
      <c r="E2244" s="224" t="s">
        <v>2790</v>
      </c>
      <c r="F2244" s="311"/>
      <c r="G2244" s="373" t="s">
        <v>80</v>
      </c>
      <c r="H2244" s="195" t="s">
        <v>4522</v>
      </c>
    </row>
    <row r="2245" spans="1:8" ht="26.25" x14ac:dyDescent="0.25">
      <c r="A2245" s="310">
        <v>95</v>
      </c>
      <c r="B2245" s="538" t="s">
        <v>3792</v>
      </c>
      <c r="C2245" s="223">
        <v>5800</v>
      </c>
      <c r="D2245" s="223">
        <v>5800</v>
      </c>
      <c r="E2245" s="224" t="s">
        <v>2790</v>
      </c>
      <c r="F2245" s="311"/>
      <c r="G2245" s="373" t="s">
        <v>80</v>
      </c>
      <c r="H2245" s="195" t="s">
        <v>4522</v>
      </c>
    </row>
    <row r="2246" spans="1:8" ht="26.25" x14ac:dyDescent="0.25">
      <c r="A2246" s="310">
        <v>96</v>
      </c>
      <c r="B2246" s="538" t="s">
        <v>3792</v>
      </c>
      <c r="C2246" s="223">
        <v>5800</v>
      </c>
      <c r="D2246" s="223">
        <v>5800</v>
      </c>
      <c r="E2246" s="224" t="s">
        <v>2790</v>
      </c>
      <c r="F2246" s="311"/>
      <c r="G2246" s="373" t="s">
        <v>80</v>
      </c>
      <c r="H2246" s="195" t="s">
        <v>4522</v>
      </c>
    </row>
    <row r="2247" spans="1:8" ht="26.25" x14ac:dyDescent="0.25">
      <c r="A2247" s="310">
        <v>97</v>
      </c>
      <c r="B2247" s="538" t="s">
        <v>3792</v>
      </c>
      <c r="C2247" s="223">
        <v>5800</v>
      </c>
      <c r="D2247" s="223">
        <v>5800</v>
      </c>
      <c r="E2247" s="224" t="s">
        <v>2790</v>
      </c>
      <c r="F2247" s="311"/>
      <c r="G2247" s="373" t="s">
        <v>80</v>
      </c>
      <c r="H2247" s="195" t="s">
        <v>4522</v>
      </c>
    </row>
    <row r="2248" spans="1:8" ht="26.25" x14ac:dyDescent="0.25">
      <c r="A2248" s="310">
        <v>98</v>
      </c>
      <c r="B2248" s="538" t="s">
        <v>3792</v>
      </c>
      <c r="C2248" s="223">
        <v>5800</v>
      </c>
      <c r="D2248" s="223">
        <v>5800</v>
      </c>
      <c r="E2248" s="224" t="s">
        <v>2790</v>
      </c>
      <c r="F2248" s="311"/>
      <c r="G2248" s="373" t="s">
        <v>80</v>
      </c>
      <c r="H2248" s="195" t="s">
        <v>4522</v>
      </c>
    </row>
    <row r="2249" spans="1:8" ht="26.25" x14ac:dyDescent="0.25">
      <c r="A2249" s="310">
        <v>99</v>
      </c>
      <c r="B2249" s="538" t="s">
        <v>3792</v>
      </c>
      <c r="C2249" s="223">
        <v>5800</v>
      </c>
      <c r="D2249" s="223">
        <v>5800</v>
      </c>
      <c r="E2249" s="224" t="s">
        <v>2790</v>
      </c>
      <c r="F2249" s="311"/>
      <c r="G2249" s="373" t="s">
        <v>80</v>
      </c>
      <c r="H2249" s="195" t="s">
        <v>4522</v>
      </c>
    </row>
    <row r="2250" spans="1:8" ht="26.25" x14ac:dyDescent="0.25">
      <c r="A2250" s="310">
        <v>100</v>
      </c>
      <c r="B2250" s="538" t="s">
        <v>3792</v>
      </c>
      <c r="C2250" s="223">
        <v>5800</v>
      </c>
      <c r="D2250" s="223">
        <v>5800</v>
      </c>
      <c r="E2250" s="224" t="s">
        <v>2790</v>
      </c>
      <c r="F2250" s="311"/>
      <c r="G2250" s="373" t="s">
        <v>80</v>
      </c>
      <c r="H2250" s="195" t="s">
        <v>4522</v>
      </c>
    </row>
    <row r="2251" spans="1:8" ht="26.25" x14ac:dyDescent="0.25">
      <c r="A2251" s="310">
        <v>101</v>
      </c>
      <c r="B2251" s="538" t="s">
        <v>4557</v>
      </c>
      <c r="C2251" s="223">
        <v>24784</v>
      </c>
      <c r="D2251" s="223">
        <v>24784</v>
      </c>
      <c r="E2251" s="224" t="s">
        <v>4526</v>
      </c>
      <c r="F2251" s="311"/>
      <c r="G2251" s="373" t="s">
        <v>80</v>
      </c>
      <c r="H2251" s="195" t="s">
        <v>1922</v>
      </c>
    </row>
    <row r="2252" spans="1:8" ht="26.25" x14ac:dyDescent="0.25">
      <c r="A2252" s="310">
        <v>102</v>
      </c>
      <c r="B2252" s="538" t="s">
        <v>4597</v>
      </c>
      <c r="C2252" s="223">
        <v>9500</v>
      </c>
      <c r="D2252" s="223">
        <v>9500</v>
      </c>
      <c r="E2252" s="224" t="s">
        <v>4598</v>
      </c>
      <c r="F2252" s="311"/>
      <c r="G2252" s="373" t="s">
        <v>80</v>
      </c>
      <c r="H2252" s="195" t="s">
        <v>1924</v>
      </c>
    </row>
    <row r="2253" spans="1:8" ht="26.25" x14ac:dyDescent="0.25">
      <c r="A2253" s="310">
        <v>103</v>
      </c>
      <c r="B2253" s="538" t="s">
        <v>4599</v>
      </c>
      <c r="C2253" s="223">
        <v>8512</v>
      </c>
      <c r="D2253" s="223">
        <v>8512</v>
      </c>
      <c r="E2253" s="224" t="s">
        <v>2076</v>
      </c>
      <c r="F2253" s="311"/>
      <c r="G2253" s="373" t="s">
        <v>80</v>
      </c>
      <c r="H2253" s="195" t="s">
        <v>4522</v>
      </c>
    </row>
    <row r="2254" spans="1:8" ht="26.25" x14ac:dyDescent="0.25">
      <c r="A2254" s="310">
        <v>104</v>
      </c>
      <c r="B2254" s="538" t="s">
        <v>4599</v>
      </c>
      <c r="C2254" s="223">
        <v>8512</v>
      </c>
      <c r="D2254" s="223">
        <v>8512</v>
      </c>
      <c r="E2254" s="224" t="s">
        <v>2076</v>
      </c>
      <c r="F2254" s="311"/>
      <c r="G2254" s="373" t="s">
        <v>80</v>
      </c>
      <c r="H2254" s="195" t="s">
        <v>4522</v>
      </c>
    </row>
    <row r="2255" spans="1:8" ht="26.25" x14ac:dyDescent="0.25">
      <c r="A2255" s="310">
        <v>105</v>
      </c>
      <c r="B2255" s="538" t="s">
        <v>4600</v>
      </c>
      <c r="C2255" s="223">
        <v>12000</v>
      </c>
      <c r="D2255" s="223">
        <v>12000</v>
      </c>
      <c r="E2255" s="224" t="s">
        <v>4588</v>
      </c>
      <c r="F2255" s="311"/>
      <c r="G2255" s="373" t="s">
        <v>80</v>
      </c>
      <c r="H2255" s="195" t="s">
        <v>4504</v>
      </c>
    </row>
    <row r="2256" spans="1:8" ht="26.25" x14ac:dyDescent="0.25">
      <c r="A2256" s="310">
        <v>106</v>
      </c>
      <c r="B2256" s="439" t="s">
        <v>4601</v>
      </c>
      <c r="C2256" s="457">
        <v>32500</v>
      </c>
      <c r="D2256" s="457">
        <v>32500</v>
      </c>
      <c r="E2256" s="539" t="s">
        <v>3165</v>
      </c>
      <c r="F2256" s="311"/>
      <c r="G2256" s="373" t="s">
        <v>80</v>
      </c>
      <c r="H2256" s="195" t="s">
        <v>4522</v>
      </c>
    </row>
    <row r="2257" spans="1:8" ht="26.25" x14ac:dyDescent="0.25">
      <c r="A2257" s="310">
        <v>107</v>
      </c>
      <c r="B2257" s="493" t="s">
        <v>3352</v>
      </c>
      <c r="C2257" s="236">
        <v>83485.16</v>
      </c>
      <c r="D2257" s="236">
        <v>83485.16</v>
      </c>
      <c r="E2257" s="237">
        <v>42354</v>
      </c>
      <c r="F2257" s="394"/>
      <c r="G2257" s="373" t="s">
        <v>80</v>
      </c>
      <c r="H2257" s="195" t="s">
        <v>4522</v>
      </c>
    </row>
    <row r="2258" spans="1:8" ht="38.25" x14ac:dyDescent="0.25">
      <c r="A2258" s="310">
        <v>108</v>
      </c>
      <c r="B2258" s="493" t="s">
        <v>4602</v>
      </c>
      <c r="C2258" s="236">
        <v>24846.77</v>
      </c>
      <c r="D2258" s="236">
        <v>24846.77</v>
      </c>
      <c r="E2258" s="237">
        <v>42354</v>
      </c>
      <c r="F2258" s="394"/>
      <c r="G2258" s="373" t="s">
        <v>80</v>
      </c>
      <c r="H2258" s="195" t="s">
        <v>4522</v>
      </c>
    </row>
    <row r="2259" spans="1:8" ht="51" x14ac:dyDescent="0.25">
      <c r="A2259" s="310">
        <v>109</v>
      </c>
      <c r="B2259" s="493" t="s">
        <v>3353</v>
      </c>
      <c r="C2259" s="236">
        <v>34783.5</v>
      </c>
      <c r="D2259" s="236">
        <v>34783.5</v>
      </c>
      <c r="E2259" s="237">
        <v>42354</v>
      </c>
      <c r="F2259" s="394"/>
      <c r="G2259" s="373" t="s">
        <v>80</v>
      </c>
      <c r="H2259" s="195" t="s">
        <v>4522</v>
      </c>
    </row>
    <row r="2260" spans="1:8" ht="51" x14ac:dyDescent="0.25">
      <c r="A2260" s="310">
        <v>110</v>
      </c>
      <c r="B2260" s="493" t="s">
        <v>3353</v>
      </c>
      <c r="C2260" s="236">
        <v>34783.5</v>
      </c>
      <c r="D2260" s="236">
        <v>34783.5</v>
      </c>
      <c r="E2260" s="237">
        <v>42354</v>
      </c>
      <c r="F2260" s="394"/>
      <c r="G2260" s="373" t="s">
        <v>80</v>
      </c>
      <c r="H2260" s="195" t="s">
        <v>4522</v>
      </c>
    </row>
    <row r="2261" spans="1:8" ht="51" x14ac:dyDescent="0.25">
      <c r="A2261" s="310">
        <v>111</v>
      </c>
      <c r="B2261" s="493" t="s">
        <v>4603</v>
      </c>
      <c r="C2261" s="236">
        <v>46580.52</v>
      </c>
      <c r="D2261" s="236">
        <v>46580.52</v>
      </c>
      <c r="E2261" s="237">
        <v>42354</v>
      </c>
      <c r="F2261" s="394"/>
      <c r="G2261" s="373" t="s">
        <v>80</v>
      </c>
      <c r="H2261" s="195" t="s">
        <v>4522</v>
      </c>
    </row>
    <row r="2262" spans="1:8" ht="51" x14ac:dyDescent="0.25">
      <c r="A2262" s="310">
        <v>112</v>
      </c>
      <c r="B2262" s="493" t="s">
        <v>4603</v>
      </c>
      <c r="C2262" s="236">
        <v>46580.52</v>
      </c>
      <c r="D2262" s="236">
        <v>46580.52</v>
      </c>
      <c r="E2262" s="237">
        <v>42354</v>
      </c>
      <c r="F2262" s="394"/>
      <c r="G2262" s="373" t="s">
        <v>80</v>
      </c>
      <c r="H2262" s="195" t="s">
        <v>4522</v>
      </c>
    </row>
    <row r="2263" spans="1:8" ht="51" x14ac:dyDescent="0.25">
      <c r="A2263" s="310">
        <v>113</v>
      </c>
      <c r="B2263" s="493" t="s">
        <v>4604</v>
      </c>
      <c r="C2263" s="236">
        <v>21317.21</v>
      </c>
      <c r="D2263" s="236">
        <v>21317.21</v>
      </c>
      <c r="E2263" s="237">
        <v>42354</v>
      </c>
      <c r="F2263" s="394"/>
      <c r="G2263" s="373" t="s">
        <v>80</v>
      </c>
      <c r="H2263" s="195" t="s">
        <v>4522</v>
      </c>
    </row>
    <row r="2264" spans="1:8" ht="38.25" x14ac:dyDescent="0.25">
      <c r="A2264" s="310">
        <v>114</v>
      </c>
      <c r="B2264" s="493" t="s">
        <v>4605</v>
      </c>
      <c r="C2264" s="236">
        <v>55232</v>
      </c>
      <c r="D2264" s="236">
        <v>55232</v>
      </c>
      <c r="E2264" s="237">
        <v>42354</v>
      </c>
      <c r="F2264" s="394"/>
      <c r="G2264" s="373" t="s">
        <v>80</v>
      </c>
      <c r="H2264" s="195" t="s">
        <v>4522</v>
      </c>
    </row>
    <row r="2265" spans="1:8" ht="26.25" x14ac:dyDescent="0.25">
      <c r="A2265" s="310">
        <v>115</v>
      </c>
      <c r="B2265" s="493" t="s">
        <v>4606</v>
      </c>
      <c r="C2265" s="236">
        <v>8100</v>
      </c>
      <c r="D2265" s="236">
        <v>8100</v>
      </c>
      <c r="E2265" s="237">
        <v>42354</v>
      </c>
      <c r="F2265" s="394"/>
      <c r="G2265" s="373" t="s">
        <v>80</v>
      </c>
      <c r="H2265" s="195" t="s">
        <v>4522</v>
      </c>
    </row>
    <row r="2266" spans="1:8" ht="51" x14ac:dyDescent="0.25">
      <c r="A2266" s="310">
        <v>116</v>
      </c>
      <c r="B2266" s="493" t="s">
        <v>4607</v>
      </c>
      <c r="C2266" s="236">
        <v>29000</v>
      </c>
      <c r="D2266" s="236">
        <v>29000</v>
      </c>
      <c r="E2266" s="237">
        <v>42354</v>
      </c>
      <c r="F2266" s="394"/>
      <c r="G2266" s="373" t="s">
        <v>80</v>
      </c>
      <c r="H2266" s="195" t="s">
        <v>4522</v>
      </c>
    </row>
    <row r="2267" spans="1:8" ht="38.25" x14ac:dyDescent="0.25">
      <c r="A2267" s="310">
        <v>117</v>
      </c>
      <c r="B2267" s="493" t="s">
        <v>4608</v>
      </c>
      <c r="C2267" s="236">
        <v>9000</v>
      </c>
      <c r="D2267" s="236">
        <v>9000</v>
      </c>
      <c r="E2267" s="237">
        <v>42354</v>
      </c>
      <c r="F2267" s="394"/>
      <c r="G2267" s="373" t="s">
        <v>80</v>
      </c>
      <c r="H2267" s="195" t="s">
        <v>4522</v>
      </c>
    </row>
    <row r="2268" spans="1:8" ht="51" x14ac:dyDescent="0.25">
      <c r="A2268" s="310">
        <v>118</v>
      </c>
      <c r="B2268" s="493" t="s">
        <v>4609</v>
      </c>
      <c r="C2268" s="236">
        <v>18500</v>
      </c>
      <c r="D2268" s="236">
        <v>18500</v>
      </c>
      <c r="E2268" s="237">
        <v>42354</v>
      </c>
      <c r="F2268" s="394"/>
      <c r="G2268" s="373" t="s">
        <v>80</v>
      </c>
      <c r="H2268" s="195" t="s">
        <v>4522</v>
      </c>
    </row>
    <row r="2269" spans="1:8" ht="38.25" x14ac:dyDescent="0.25">
      <c r="A2269" s="310">
        <v>119</v>
      </c>
      <c r="B2269" s="493" t="s">
        <v>4610</v>
      </c>
      <c r="C2269" s="236">
        <v>16000</v>
      </c>
      <c r="D2269" s="236">
        <v>16000</v>
      </c>
      <c r="E2269" s="237">
        <v>42354</v>
      </c>
      <c r="F2269" s="394"/>
      <c r="G2269" s="373" t="s">
        <v>80</v>
      </c>
      <c r="H2269" s="195" t="s">
        <v>4522</v>
      </c>
    </row>
    <row r="2270" spans="1:8" ht="38.25" x14ac:dyDescent="0.25">
      <c r="A2270" s="310">
        <v>120</v>
      </c>
      <c r="B2270" s="493" t="s">
        <v>4610</v>
      </c>
      <c r="C2270" s="236">
        <v>16000</v>
      </c>
      <c r="D2270" s="236">
        <v>16000</v>
      </c>
      <c r="E2270" s="237">
        <v>42354</v>
      </c>
      <c r="F2270" s="394"/>
      <c r="G2270" s="373" t="s">
        <v>80</v>
      </c>
      <c r="H2270" s="195" t="s">
        <v>4522</v>
      </c>
    </row>
    <row r="2271" spans="1:8" ht="26.25" x14ac:dyDescent="0.25">
      <c r="A2271" s="310">
        <v>121</v>
      </c>
      <c r="B2271" s="493" t="s">
        <v>4611</v>
      </c>
      <c r="C2271" s="236">
        <v>30000</v>
      </c>
      <c r="D2271" s="236">
        <v>30000</v>
      </c>
      <c r="E2271" s="237">
        <v>42354</v>
      </c>
      <c r="F2271" s="397"/>
      <c r="G2271" s="373" t="s">
        <v>80</v>
      </c>
      <c r="H2271" s="195" t="s">
        <v>4522</v>
      </c>
    </row>
    <row r="2272" spans="1:8" ht="38.25" x14ac:dyDescent="0.25">
      <c r="A2272" s="310">
        <v>122</v>
      </c>
      <c r="B2272" s="493" t="s">
        <v>4612</v>
      </c>
      <c r="C2272" s="236">
        <v>7000</v>
      </c>
      <c r="D2272" s="236">
        <v>7000</v>
      </c>
      <c r="E2272" s="237">
        <v>42354</v>
      </c>
      <c r="F2272" s="397"/>
      <c r="G2272" s="373" t="s">
        <v>80</v>
      </c>
      <c r="H2272" s="195" t="s">
        <v>4522</v>
      </c>
    </row>
    <row r="2273" spans="1:8" ht="38.25" x14ac:dyDescent="0.25">
      <c r="A2273" s="310">
        <v>123</v>
      </c>
      <c r="B2273" s="493" t="s">
        <v>4613</v>
      </c>
      <c r="C2273" s="236">
        <v>15000</v>
      </c>
      <c r="D2273" s="236">
        <v>15000</v>
      </c>
      <c r="E2273" s="237">
        <v>42354</v>
      </c>
      <c r="F2273" s="397"/>
      <c r="G2273" s="373" t="s">
        <v>80</v>
      </c>
      <c r="H2273" s="195" t="s">
        <v>4522</v>
      </c>
    </row>
    <row r="2274" spans="1:8" ht="26.25" x14ac:dyDescent="0.25">
      <c r="A2274" s="310">
        <v>124</v>
      </c>
      <c r="B2274" s="502" t="s">
        <v>4614</v>
      </c>
      <c r="C2274" s="396">
        <v>5000</v>
      </c>
      <c r="D2274" s="396">
        <v>5000</v>
      </c>
      <c r="E2274" s="237">
        <v>42354</v>
      </c>
      <c r="F2274" s="397"/>
      <c r="G2274" s="373" t="s">
        <v>80</v>
      </c>
      <c r="H2274" s="195" t="s">
        <v>4522</v>
      </c>
    </row>
    <row r="2275" spans="1:8" ht="26.25" x14ac:dyDescent="0.25">
      <c r="A2275" s="310">
        <v>125</v>
      </c>
      <c r="B2275" s="493" t="s">
        <v>4615</v>
      </c>
      <c r="C2275" s="236">
        <v>25194</v>
      </c>
      <c r="D2275" s="236">
        <v>25194</v>
      </c>
      <c r="E2275" s="237">
        <v>42509</v>
      </c>
      <c r="F2275" s="398" t="s">
        <v>4616</v>
      </c>
      <c r="G2275" s="373" t="s">
        <v>80</v>
      </c>
      <c r="H2275" s="195" t="s">
        <v>4617</v>
      </c>
    </row>
    <row r="2276" spans="1:8" ht="26.25" x14ac:dyDescent="0.25">
      <c r="A2276" s="310">
        <v>126</v>
      </c>
      <c r="B2276" s="493" t="s">
        <v>4615</v>
      </c>
      <c r="C2276" s="236">
        <v>25194</v>
      </c>
      <c r="D2276" s="236">
        <v>25194</v>
      </c>
      <c r="E2276" s="237">
        <v>42509</v>
      </c>
      <c r="F2276" s="373" t="s">
        <v>80</v>
      </c>
      <c r="G2276" s="373" t="s">
        <v>80</v>
      </c>
      <c r="H2276" s="195" t="s">
        <v>4617</v>
      </c>
    </row>
    <row r="2277" spans="1:8" ht="26.25" x14ac:dyDescent="0.25">
      <c r="A2277" s="310">
        <v>127</v>
      </c>
      <c r="B2277" s="493" t="s">
        <v>4618</v>
      </c>
      <c r="C2277" s="236">
        <v>27840</v>
      </c>
      <c r="D2277" s="236">
        <v>27840</v>
      </c>
      <c r="E2277" s="237">
        <v>42425</v>
      </c>
      <c r="F2277" s="397" t="s">
        <v>4619</v>
      </c>
      <c r="G2277" s="373" t="s">
        <v>80</v>
      </c>
      <c r="H2277" s="195" t="s">
        <v>4617</v>
      </c>
    </row>
    <row r="2278" spans="1:8" ht="26.25" x14ac:dyDescent="0.25">
      <c r="A2278" s="310">
        <v>128</v>
      </c>
      <c r="B2278" s="493" t="s">
        <v>3121</v>
      </c>
      <c r="C2278" s="236">
        <v>8607</v>
      </c>
      <c r="D2278" s="236">
        <v>8607</v>
      </c>
      <c r="E2278" s="237">
        <v>42459</v>
      </c>
      <c r="F2278" s="397" t="s">
        <v>4620</v>
      </c>
      <c r="G2278" s="373" t="s">
        <v>80</v>
      </c>
      <c r="H2278" s="195" t="s">
        <v>4617</v>
      </c>
    </row>
    <row r="2279" spans="1:8" ht="38.25" x14ac:dyDescent="0.25">
      <c r="A2279" s="310">
        <v>129</v>
      </c>
      <c r="B2279" s="493" t="s">
        <v>4621</v>
      </c>
      <c r="C2279" s="236">
        <v>5977</v>
      </c>
      <c r="D2279" s="236">
        <v>5977</v>
      </c>
      <c r="E2279" s="237">
        <v>42426</v>
      </c>
      <c r="F2279" s="397" t="s">
        <v>4622</v>
      </c>
      <c r="G2279" s="373" t="s">
        <v>80</v>
      </c>
      <c r="H2279" s="195" t="s">
        <v>4617</v>
      </c>
    </row>
    <row r="2280" spans="1:8" ht="38.25" x14ac:dyDescent="0.25">
      <c r="A2280" s="310">
        <v>130</v>
      </c>
      <c r="B2280" s="493" t="s">
        <v>4621</v>
      </c>
      <c r="C2280" s="236">
        <v>5977</v>
      </c>
      <c r="D2280" s="236">
        <v>5977</v>
      </c>
      <c r="E2280" s="237">
        <v>42426</v>
      </c>
      <c r="F2280" s="397" t="s">
        <v>4622</v>
      </c>
      <c r="G2280" s="373" t="s">
        <v>80</v>
      </c>
      <c r="H2280" s="195" t="s">
        <v>4617</v>
      </c>
    </row>
    <row r="2281" spans="1:8" ht="38.25" x14ac:dyDescent="0.25">
      <c r="A2281" s="310">
        <v>131</v>
      </c>
      <c r="B2281" s="493" t="s">
        <v>4621</v>
      </c>
      <c r="C2281" s="236">
        <v>5977</v>
      </c>
      <c r="D2281" s="236">
        <v>5977</v>
      </c>
      <c r="E2281" s="237">
        <v>42426</v>
      </c>
      <c r="F2281" s="397" t="s">
        <v>4622</v>
      </c>
      <c r="G2281" s="373" t="s">
        <v>80</v>
      </c>
      <c r="H2281" s="195" t="s">
        <v>4617</v>
      </c>
    </row>
    <row r="2282" spans="1:8" ht="38.25" x14ac:dyDescent="0.25">
      <c r="A2282" s="310">
        <v>132</v>
      </c>
      <c r="B2282" s="493" t="s">
        <v>4623</v>
      </c>
      <c r="C2282" s="236">
        <v>5977</v>
      </c>
      <c r="D2282" s="236">
        <v>5977</v>
      </c>
      <c r="E2282" s="237">
        <v>42426</v>
      </c>
      <c r="F2282" s="397" t="s">
        <v>4622</v>
      </c>
      <c r="G2282" s="373" t="s">
        <v>80</v>
      </c>
      <c r="H2282" s="195" t="s">
        <v>4617</v>
      </c>
    </row>
    <row r="2283" spans="1:8" ht="38.25" x14ac:dyDescent="0.25">
      <c r="A2283" s="310">
        <v>133</v>
      </c>
      <c r="B2283" s="493" t="s">
        <v>4621</v>
      </c>
      <c r="C2283" s="236">
        <v>5977</v>
      </c>
      <c r="D2283" s="236">
        <v>5977</v>
      </c>
      <c r="E2283" s="237">
        <v>42426</v>
      </c>
      <c r="F2283" s="397" t="s">
        <v>4622</v>
      </c>
      <c r="G2283" s="373" t="s">
        <v>80</v>
      </c>
      <c r="H2283" s="195" t="s">
        <v>4617</v>
      </c>
    </row>
    <row r="2284" spans="1:8" ht="26.25" x14ac:dyDescent="0.25">
      <c r="A2284" s="310">
        <v>134</v>
      </c>
      <c r="B2284" s="493" t="s">
        <v>4624</v>
      </c>
      <c r="C2284" s="236">
        <v>9230</v>
      </c>
      <c r="D2284" s="236">
        <v>9230</v>
      </c>
      <c r="E2284" s="237">
        <v>42613</v>
      </c>
      <c r="F2284" s="397" t="s">
        <v>4625</v>
      </c>
      <c r="G2284" s="373" t="s">
        <v>80</v>
      </c>
      <c r="H2284" s="195" t="s">
        <v>4617</v>
      </c>
    </row>
    <row r="2285" spans="1:8" ht="26.25" x14ac:dyDescent="0.25">
      <c r="A2285" s="310">
        <v>135</v>
      </c>
      <c r="B2285" s="493" t="s">
        <v>4626</v>
      </c>
      <c r="C2285" s="236">
        <v>9400</v>
      </c>
      <c r="D2285" s="236">
        <v>9400</v>
      </c>
      <c r="E2285" s="237">
        <v>42613</v>
      </c>
      <c r="F2285" s="397" t="s">
        <v>4625</v>
      </c>
      <c r="G2285" s="373" t="s">
        <v>80</v>
      </c>
      <c r="H2285" s="195" t="s">
        <v>4617</v>
      </c>
    </row>
    <row r="2286" spans="1:8" ht="26.25" x14ac:dyDescent="0.25">
      <c r="A2286" s="310">
        <v>136</v>
      </c>
      <c r="B2286" s="493" t="s">
        <v>4627</v>
      </c>
      <c r="C2286" s="236">
        <v>5070</v>
      </c>
      <c r="D2286" s="236">
        <v>5070</v>
      </c>
      <c r="E2286" s="237">
        <v>42613</v>
      </c>
      <c r="F2286" s="397" t="s">
        <v>4625</v>
      </c>
      <c r="G2286" s="373" t="s">
        <v>80</v>
      </c>
      <c r="H2286" s="195" t="s">
        <v>4617</v>
      </c>
    </row>
    <row r="2287" spans="1:8" ht="26.25" x14ac:dyDescent="0.25">
      <c r="A2287" s="310">
        <v>137</v>
      </c>
      <c r="B2287" s="493" t="s">
        <v>4628</v>
      </c>
      <c r="C2287" s="236">
        <v>64200</v>
      </c>
      <c r="D2287" s="236">
        <v>64200</v>
      </c>
      <c r="E2287" s="237">
        <v>42731</v>
      </c>
      <c r="F2287" s="397" t="s">
        <v>4629</v>
      </c>
      <c r="G2287" s="373" t="s">
        <v>80</v>
      </c>
      <c r="H2287" s="195" t="s">
        <v>4617</v>
      </c>
    </row>
    <row r="2288" spans="1:8" ht="26.25" x14ac:dyDescent="0.25">
      <c r="A2288" s="310">
        <v>138</v>
      </c>
      <c r="B2288" s="493" t="s">
        <v>4630</v>
      </c>
      <c r="C2288" s="236">
        <v>6612</v>
      </c>
      <c r="D2288" s="236">
        <v>6612</v>
      </c>
      <c r="E2288" s="237">
        <v>42669</v>
      </c>
      <c r="F2288" s="397" t="s">
        <v>4631</v>
      </c>
      <c r="G2288" s="373" t="s">
        <v>80</v>
      </c>
      <c r="H2288" s="195" t="s">
        <v>4617</v>
      </c>
    </row>
    <row r="2289" spans="1:8" ht="26.25" x14ac:dyDescent="0.25">
      <c r="A2289" s="310">
        <v>139</v>
      </c>
      <c r="B2289" s="493" t="s">
        <v>4630</v>
      </c>
      <c r="C2289" s="236">
        <v>6612</v>
      </c>
      <c r="D2289" s="236">
        <v>6612</v>
      </c>
      <c r="E2289" s="237">
        <v>42669</v>
      </c>
      <c r="F2289" s="397" t="s">
        <v>4631</v>
      </c>
      <c r="G2289" s="373" t="s">
        <v>80</v>
      </c>
      <c r="H2289" s="195" t="s">
        <v>4617</v>
      </c>
    </row>
    <row r="2290" spans="1:8" ht="26.25" x14ac:dyDescent="0.25">
      <c r="A2290" s="310">
        <v>140</v>
      </c>
      <c r="B2290" s="493" t="s">
        <v>4630</v>
      </c>
      <c r="C2290" s="236">
        <v>6612</v>
      </c>
      <c r="D2290" s="236">
        <v>6612</v>
      </c>
      <c r="E2290" s="237">
        <v>42669</v>
      </c>
      <c r="F2290" s="397" t="s">
        <v>4631</v>
      </c>
      <c r="G2290" s="373" t="s">
        <v>80</v>
      </c>
      <c r="H2290" s="195" t="s">
        <v>4617</v>
      </c>
    </row>
    <row r="2291" spans="1:8" ht="26.25" x14ac:dyDescent="0.25">
      <c r="A2291" s="310">
        <v>141</v>
      </c>
      <c r="B2291" s="493" t="s">
        <v>4630</v>
      </c>
      <c r="C2291" s="236">
        <v>6612</v>
      </c>
      <c r="D2291" s="236">
        <v>6612</v>
      </c>
      <c r="E2291" s="237">
        <v>42669</v>
      </c>
      <c r="F2291" s="397" t="s">
        <v>4631</v>
      </c>
      <c r="G2291" s="373" t="s">
        <v>80</v>
      </c>
      <c r="H2291" s="195" t="s">
        <v>4617</v>
      </c>
    </row>
    <row r="2292" spans="1:8" ht="26.25" x14ac:dyDescent="0.25">
      <c r="A2292" s="310">
        <v>142</v>
      </c>
      <c r="B2292" s="493" t="s">
        <v>4632</v>
      </c>
      <c r="C2292" s="236">
        <v>15500</v>
      </c>
      <c r="D2292" s="236">
        <v>15500</v>
      </c>
      <c r="E2292" s="237">
        <v>42692</v>
      </c>
      <c r="F2292" s="397" t="s">
        <v>4633</v>
      </c>
      <c r="G2292" s="373" t="s">
        <v>80</v>
      </c>
      <c r="H2292" s="195" t="s">
        <v>4617</v>
      </c>
    </row>
    <row r="2293" spans="1:8" ht="26.25" x14ac:dyDescent="0.25">
      <c r="A2293" s="310">
        <v>143</v>
      </c>
      <c r="B2293" s="493" t="s">
        <v>4632</v>
      </c>
      <c r="C2293" s="236">
        <v>15500</v>
      </c>
      <c r="D2293" s="236">
        <v>15500</v>
      </c>
      <c r="E2293" s="237">
        <v>42692</v>
      </c>
      <c r="F2293" s="397" t="s">
        <v>4633</v>
      </c>
      <c r="G2293" s="373" t="s">
        <v>80</v>
      </c>
      <c r="H2293" s="195" t="s">
        <v>4617</v>
      </c>
    </row>
    <row r="2294" spans="1:8" ht="26.25" x14ac:dyDescent="0.25">
      <c r="A2294" s="310">
        <v>144</v>
      </c>
      <c r="B2294" s="493" t="s">
        <v>4632</v>
      </c>
      <c r="C2294" s="236">
        <v>15500</v>
      </c>
      <c r="D2294" s="236">
        <v>15500</v>
      </c>
      <c r="E2294" s="237">
        <v>42692</v>
      </c>
      <c r="F2294" s="397" t="s">
        <v>4633</v>
      </c>
      <c r="G2294" s="373" t="s">
        <v>80</v>
      </c>
      <c r="H2294" s="195" t="s">
        <v>4617</v>
      </c>
    </row>
    <row r="2295" spans="1:8" ht="26.25" x14ac:dyDescent="0.25">
      <c r="A2295" s="310">
        <v>145</v>
      </c>
      <c r="B2295" s="493" t="s">
        <v>4632</v>
      </c>
      <c r="C2295" s="236">
        <v>15500</v>
      </c>
      <c r="D2295" s="236">
        <v>15500</v>
      </c>
      <c r="E2295" s="237">
        <v>42692</v>
      </c>
      <c r="F2295" s="397" t="s">
        <v>4633</v>
      </c>
      <c r="G2295" s="373" t="s">
        <v>80</v>
      </c>
      <c r="H2295" s="195" t="s">
        <v>4617</v>
      </c>
    </row>
    <row r="2296" spans="1:8" ht="26.25" x14ac:dyDescent="0.25">
      <c r="A2296" s="310">
        <v>146</v>
      </c>
      <c r="B2296" s="493" t="s">
        <v>4632</v>
      </c>
      <c r="C2296" s="236">
        <v>15500</v>
      </c>
      <c r="D2296" s="236">
        <v>15500</v>
      </c>
      <c r="E2296" s="237">
        <v>42692</v>
      </c>
      <c r="F2296" s="397" t="s">
        <v>4633</v>
      </c>
      <c r="G2296" s="373" t="s">
        <v>80</v>
      </c>
      <c r="H2296" s="195" t="s">
        <v>4617</v>
      </c>
    </row>
    <row r="2297" spans="1:8" ht="26.25" x14ac:dyDescent="0.25">
      <c r="A2297" s="310">
        <v>147</v>
      </c>
      <c r="B2297" s="493" t="s">
        <v>4632</v>
      </c>
      <c r="C2297" s="236">
        <v>15500</v>
      </c>
      <c r="D2297" s="236">
        <v>15500</v>
      </c>
      <c r="E2297" s="237">
        <v>42692</v>
      </c>
      <c r="F2297" s="397" t="s">
        <v>4633</v>
      </c>
      <c r="G2297" s="373" t="s">
        <v>80</v>
      </c>
      <c r="H2297" s="195" t="s">
        <v>4617</v>
      </c>
    </row>
    <row r="2298" spans="1:8" ht="26.25" x14ac:dyDescent="0.25">
      <c r="A2298" s="310">
        <v>148</v>
      </c>
      <c r="B2298" s="493" t="s">
        <v>4632</v>
      </c>
      <c r="C2298" s="236">
        <v>15500</v>
      </c>
      <c r="D2298" s="236">
        <v>15500</v>
      </c>
      <c r="E2298" s="237">
        <v>42692</v>
      </c>
      <c r="F2298" s="397" t="s">
        <v>4633</v>
      </c>
      <c r="G2298" s="373" t="s">
        <v>80</v>
      </c>
      <c r="H2298" s="195" t="s">
        <v>4617</v>
      </c>
    </row>
    <row r="2299" spans="1:8" ht="26.25" x14ac:dyDescent="0.25">
      <c r="A2299" s="310">
        <v>149</v>
      </c>
      <c r="B2299" s="493" t="s">
        <v>4632</v>
      </c>
      <c r="C2299" s="236">
        <v>15500</v>
      </c>
      <c r="D2299" s="236">
        <v>15500</v>
      </c>
      <c r="E2299" s="237">
        <v>42692</v>
      </c>
      <c r="F2299" s="397" t="s">
        <v>4633</v>
      </c>
      <c r="G2299" s="373" t="s">
        <v>80</v>
      </c>
      <c r="H2299" s="195" t="s">
        <v>4617</v>
      </c>
    </row>
    <row r="2300" spans="1:8" ht="26.25" x14ac:dyDescent="0.25">
      <c r="A2300" s="310">
        <v>150</v>
      </c>
      <c r="B2300" s="502" t="s">
        <v>4634</v>
      </c>
      <c r="C2300" s="396">
        <v>10000</v>
      </c>
      <c r="D2300" s="396">
        <v>10000</v>
      </c>
      <c r="E2300" s="237">
        <v>42704</v>
      </c>
      <c r="F2300" s="397" t="s">
        <v>4635</v>
      </c>
      <c r="G2300" s="373" t="s">
        <v>80</v>
      </c>
      <c r="H2300" s="195" t="s">
        <v>4617</v>
      </c>
    </row>
    <row r="2301" spans="1:8" ht="26.25" x14ac:dyDescent="0.25">
      <c r="A2301" s="310">
        <v>151</v>
      </c>
      <c r="B2301" s="493" t="s">
        <v>4636</v>
      </c>
      <c r="C2301" s="287">
        <v>7552.4</v>
      </c>
      <c r="D2301" s="287">
        <v>7552.4</v>
      </c>
      <c r="E2301" s="237">
        <v>42387</v>
      </c>
      <c r="F2301" s="398" t="s">
        <v>4637</v>
      </c>
      <c r="G2301" s="373" t="s">
        <v>80</v>
      </c>
      <c r="H2301" s="195" t="s">
        <v>4617</v>
      </c>
    </row>
    <row r="2302" spans="1:8" ht="26.25" x14ac:dyDescent="0.25">
      <c r="A2302" s="310">
        <v>152</v>
      </c>
      <c r="B2302" s="493" t="s">
        <v>4638</v>
      </c>
      <c r="C2302" s="287">
        <v>16750.8</v>
      </c>
      <c r="D2302" s="287">
        <v>16750.8</v>
      </c>
      <c r="E2302" s="237">
        <v>42387</v>
      </c>
      <c r="F2302" s="373" t="s">
        <v>80</v>
      </c>
      <c r="G2302" s="373" t="s">
        <v>80</v>
      </c>
      <c r="H2302" s="195" t="s">
        <v>4617</v>
      </c>
    </row>
    <row r="2303" spans="1:8" ht="26.25" x14ac:dyDescent="0.25">
      <c r="A2303" s="310">
        <v>153</v>
      </c>
      <c r="B2303" s="235" t="s">
        <v>4639</v>
      </c>
      <c r="C2303" s="287">
        <v>5800</v>
      </c>
      <c r="D2303" s="287">
        <v>5800</v>
      </c>
      <c r="E2303" s="342">
        <v>42962</v>
      </c>
      <c r="F2303" s="397" t="s">
        <v>4640</v>
      </c>
      <c r="G2303" s="373" t="s">
        <v>80</v>
      </c>
      <c r="H2303" s="432" t="s">
        <v>4641</v>
      </c>
    </row>
    <row r="2304" spans="1:8" ht="26.25" x14ac:dyDescent="0.25">
      <c r="A2304" s="310">
        <v>154</v>
      </c>
      <c r="B2304" s="235" t="s">
        <v>4642</v>
      </c>
      <c r="C2304" s="236">
        <v>6878</v>
      </c>
      <c r="D2304" s="236">
        <v>6878</v>
      </c>
      <c r="E2304" s="342">
        <v>42996</v>
      </c>
      <c r="F2304" s="540" t="s">
        <v>4643</v>
      </c>
      <c r="G2304" s="373" t="s">
        <v>80</v>
      </c>
      <c r="H2304" s="432" t="s">
        <v>4641</v>
      </c>
    </row>
    <row r="2305" spans="1:8" ht="39" x14ac:dyDescent="0.25">
      <c r="A2305" s="310">
        <v>155</v>
      </c>
      <c r="B2305" s="222" t="s">
        <v>4647</v>
      </c>
      <c r="C2305" s="274">
        <v>15800</v>
      </c>
      <c r="D2305" s="274">
        <v>15800</v>
      </c>
      <c r="E2305" s="211">
        <v>43333</v>
      </c>
      <c r="F2305" s="540" t="s">
        <v>4648</v>
      </c>
      <c r="G2305" s="373" t="s">
        <v>80</v>
      </c>
      <c r="H2305" s="432" t="s">
        <v>4646</v>
      </c>
    </row>
    <row r="2306" spans="1:8" ht="39" x14ac:dyDescent="0.25">
      <c r="A2306" s="310">
        <v>156</v>
      </c>
      <c r="B2306" s="222" t="s">
        <v>4649</v>
      </c>
      <c r="C2306" s="274">
        <v>18850</v>
      </c>
      <c r="D2306" s="274">
        <v>18850</v>
      </c>
      <c r="E2306" s="276">
        <v>43367</v>
      </c>
      <c r="F2306" s="540" t="s">
        <v>4650</v>
      </c>
      <c r="G2306" s="373" t="s">
        <v>80</v>
      </c>
      <c r="H2306" s="432" t="s">
        <v>4646</v>
      </c>
    </row>
    <row r="2307" spans="1:8" ht="39" x14ac:dyDescent="0.25">
      <c r="A2307" s="310">
        <v>157</v>
      </c>
      <c r="B2307" s="222" t="s">
        <v>4651</v>
      </c>
      <c r="C2307" s="441">
        <v>26250</v>
      </c>
      <c r="D2307" s="441">
        <v>26250</v>
      </c>
      <c r="E2307" s="224" t="s">
        <v>4418</v>
      </c>
      <c r="F2307" s="540" t="s">
        <v>4652</v>
      </c>
      <c r="G2307" s="373" t="s">
        <v>80</v>
      </c>
      <c r="H2307" s="432" t="s">
        <v>4653</v>
      </c>
    </row>
    <row r="2308" spans="1:8" ht="26.25" x14ac:dyDescent="0.25">
      <c r="A2308" s="310">
        <v>158</v>
      </c>
      <c r="B2308" s="222" t="s">
        <v>4654</v>
      </c>
      <c r="C2308" s="441">
        <v>11900</v>
      </c>
      <c r="D2308" s="441">
        <v>11900</v>
      </c>
      <c r="E2308" s="224" t="s">
        <v>4418</v>
      </c>
      <c r="F2308" s="373" t="s">
        <v>80</v>
      </c>
      <c r="G2308" s="373" t="s">
        <v>80</v>
      </c>
      <c r="H2308" s="432" t="s">
        <v>4653</v>
      </c>
    </row>
    <row r="2309" spans="1:8" ht="39" x14ac:dyDescent="0.25">
      <c r="A2309" s="310">
        <v>159</v>
      </c>
      <c r="B2309" s="222" t="s">
        <v>4660</v>
      </c>
      <c r="C2309" s="441">
        <v>11000</v>
      </c>
      <c r="D2309" s="441">
        <v>11000</v>
      </c>
      <c r="E2309" s="224" t="s">
        <v>4661</v>
      </c>
      <c r="F2309" s="540" t="s">
        <v>4662</v>
      </c>
      <c r="G2309" s="373" t="s">
        <v>80</v>
      </c>
      <c r="H2309" s="432" t="s">
        <v>4653</v>
      </c>
    </row>
    <row r="2310" spans="1:8" ht="39" x14ac:dyDescent="0.25">
      <c r="A2310" s="310">
        <v>160</v>
      </c>
      <c r="B2310" s="222" t="s">
        <v>4663</v>
      </c>
      <c r="C2310" s="441">
        <v>15490</v>
      </c>
      <c r="D2310" s="441">
        <v>15490</v>
      </c>
      <c r="E2310" s="224" t="s">
        <v>4664</v>
      </c>
      <c r="F2310" s="540" t="s">
        <v>4665</v>
      </c>
      <c r="G2310" s="373" t="s">
        <v>80</v>
      </c>
      <c r="H2310" s="432" t="s">
        <v>4653</v>
      </c>
    </row>
    <row r="2311" spans="1:8" ht="26.25" x14ac:dyDescent="0.25">
      <c r="A2311" s="310">
        <v>161</v>
      </c>
      <c r="B2311" s="222" t="s">
        <v>4663</v>
      </c>
      <c r="C2311" s="441">
        <v>15490</v>
      </c>
      <c r="D2311" s="441">
        <v>15490</v>
      </c>
      <c r="E2311" s="224" t="s">
        <v>4664</v>
      </c>
      <c r="F2311" s="373" t="s">
        <v>80</v>
      </c>
      <c r="G2311" s="373" t="s">
        <v>80</v>
      </c>
      <c r="H2311" s="432" t="s">
        <v>4653</v>
      </c>
    </row>
    <row r="2312" spans="1:8" ht="26.25" x14ac:dyDescent="0.25">
      <c r="A2312" s="310">
        <v>162</v>
      </c>
      <c r="B2312" s="222" t="s">
        <v>4663</v>
      </c>
      <c r="C2312" s="441">
        <v>15490</v>
      </c>
      <c r="D2312" s="441">
        <v>15490</v>
      </c>
      <c r="E2312" s="224" t="s">
        <v>4664</v>
      </c>
      <c r="F2312" s="373" t="s">
        <v>80</v>
      </c>
      <c r="G2312" s="373" t="s">
        <v>80</v>
      </c>
      <c r="H2312" s="432" t="s">
        <v>4653</v>
      </c>
    </row>
    <row r="2313" spans="1:8" ht="26.25" x14ac:dyDescent="0.25">
      <c r="A2313" s="310">
        <v>163</v>
      </c>
      <c r="B2313" s="222" t="s">
        <v>4663</v>
      </c>
      <c r="C2313" s="441">
        <v>15490</v>
      </c>
      <c r="D2313" s="441">
        <v>15490</v>
      </c>
      <c r="E2313" s="224" t="s">
        <v>4664</v>
      </c>
      <c r="F2313" s="373" t="s">
        <v>80</v>
      </c>
      <c r="G2313" s="373" t="s">
        <v>80</v>
      </c>
      <c r="H2313" s="432" t="s">
        <v>4653</v>
      </c>
    </row>
    <row r="2314" spans="1:8" ht="26.25" x14ac:dyDescent="0.25">
      <c r="A2314" s="310">
        <v>164</v>
      </c>
      <c r="B2314" s="222" t="s">
        <v>4663</v>
      </c>
      <c r="C2314" s="441">
        <v>15490</v>
      </c>
      <c r="D2314" s="441">
        <v>15490</v>
      </c>
      <c r="E2314" s="224" t="s">
        <v>4664</v>
      </c>
      <c r="F2314" s="373" t="s">
        <v>80</v>
      </c>
      <c r="G2314" s="373" t="s">
        <v>80</v>
      </c>
      <c r="H2314" s="432" t="s">
        <v>4653</v>
      </c>
    </row>
    <row r="2315" spans="1:8" ht="26.25" x14ac:dyDescent="0.25">
      <c r="A2315" s="310">
        <v>165</v>
      </c>
      <c r="B2315" s="222" t="s">
        <v>4663</v>
      </c>
      <c r="C2315" s="441">
        <v>15490</v>
      </c>
      <c r="D2315" s="441">
        <v>15490</v>
      </c>
      <c r="E2315" s="224" t="s">
        <v>4664</v>
      </c>
      <c r="F2315" s="373" t="s">
        <v>80</v>
      </c>
      <c r="G2315" s="373" t="s">
        <v>80</v>
      </c>
      <c r="H2315" s="432" t="s">
        <v>4653</v>
      </c>
    </row>
    <row r="2316" spans="1:8" ht="26.25" x14ac:dyDescent="0.25">
      <c r="A2316" s="310">
        <v>166</v>
      </c>
      <c r="B2316" s="222" t="s">
        <v>4663</v>
      </c>
      <c r="C2316" s="441">
        <v>15490</v>
      </c>
      <c r="D2316" s="441">
        <v>15490</v>
      </c>
      <c r="E2316" s="224" t="s">
        <v>4664</v>
      </c>
      <c r="F2316" s="373" t="s">
        <v>80</v>
      </c>
      <c r="G2316" s="373" t="s">
        <v>80</v>
      </c>
      <c r="H2316" s="432" t="s">
        <v>4653</v>
      </c>
    </row>
    <row r="2317" spans="1:8" ht="26.25" x14ac:dyDescent="0.25">
      <c r="A2317" s="310">
        <v>167</v>
      </c>
      <c r="B2317" s="222" t="s">
        <v>4663</v>
      </c>
      <c r="C2317" s="441">
        <v>15490</v>
      </c>
      <c r="D2317" s="441">
        <v>15490</v>
      </c>
      <c r="E2317" s="224" t="s">
        <v>4664</v>
      </c>
      <c r="F2317" s="373" t="s">
        <v>80</v>
      </c>
      <c r="G2317" s="373" t="s">
        <v>80</v>
      </c>
      <c r="H2317" s="432" t="s">
        <v>4653</v>
      </c>
    </row>
    <row r="2318" spans="1:8" ht="26.25" x14ac:dyDescent="0.25">
      <c r="A2318" s="310">
        <v>168</v>
      </c>
      <c r="B2318" s="222" t="s">
        <v>4663</v>
      </c>
      <c r="C2318" s="441">
        <v>15490</v>
      </c>
      <c r="D2318" s="441">
        <v>15490</v>
      </c>
      <c r="E2318" s="224" t="s">
        <v>4664</v>
      </c>
      <c r="F2318" s="373" t="s">
        <v>80</v>
      </c>
      <c r="G2318" s="373" t="s">
        <v>80</v>
      </c>
      <c r="H2318" s="432" t="s">
        <v>4653</v>
      </c>
    </row>
    <row r="2319" spans="1:8" ht="26.25" x14ac:dyDescent="0.25">
      <c r="A2319" s="310">
        <v>169</v>
      </c>
      <c r="B2319" s="222" t="s">
        <v>4663</v>
      </c>
      <c r="C2319" s="441">
        <v>15490</v>
      </c>
      <c r="D2319" s="441">
        <v>15490</v>
      </c>
      <c r="E2319" s="224" t="s">
        <v>4664</v>
      </c>
      <c r="F2319" s="373" t="s">
        <v>80</v>
      </c>
      <c r="G2319" s="373" t="s">
        <v>80</v>
      </c>
      <c r="H2319" s="432" t="s">
        <v>4653</v>
      </c>
    </row>
    <row r="2320" spans="1:8" x14ac:dyDescent="0.25">
      <c r="A2320" s="311"/>
      <c r="B2320" s="541" t="s">
        <v>102</v>
      </c>
      <c r="C2320" s="542">
        <f>SUM(C2151:C2319)</f>
        <v>2730191.1899999995</v>
      </c>
      <c r="D2320" s="542">
        <f>SUM(D2151:D2319)</f>
        <v>2564970.7599999998</v>
      </c>
      <c r="E2320" s="311"/>
      <c r="F2320" s="311"/>
      <c r="G2320" s="311"/>
      <c r="H2320" s="311"/>
    </row>
    <row r="2321" spans="1:8" x14ac:dyDescent="0.25">
      <c r="A2321" s="856" t="s">
        <v>5720</v>
      </c>
      <c r="B2321" s="857"/>
      <c r="C2321" s="857"/>
      <c r="D2321" s="857"/>
      <c r="E2321" s="857"/>
      <c r="F2321" s="857"/>
      <c r="G2321" s="857"/>
      <c r="H2321" s="858"/>
    </row>
    <row r="2322" spans="1:8" ht="26.25" x14ac:dyDescent="0.25">
      <c r="A2322" s="151">
        <v>1</v>
      </c>
      <c r="B2322" s="239" t="s">
        <v>4668</v>
      </c>
      <c r="C2322" s="243">
        <v>20000</v>
      </c>
      <c r="D2322" s="243">
        <v>20000</v>
      </c>
      <c r="E2322" s="241">
        <v>40808</v>
      </c>
      <c r="F2322" s="363"/>
      <c r="G2322" s="11" t="s">
        <v>585</v>
      </c>
      <c r="H2322" s="432" t="s">
        <v>4669</v>
      </c>
    </row>
    <row r="2323" spans="1:8" ht="25.5" x14ac:dyDescent="0.25">
      <c r="A2323" s="151">
        <v>2</v>
      </c>
      <c r="B2323" s="249" t="s">
        <v>4670</v>
      </c>
      <c r="C2323" s="245">
        <v>15000</v>
      </c>
      <c r="D2323" s="245">
        <v>15000</v>
      </c>
      <c r="E2323" s="241">
        <v>40806</v>
      </c>
      <c r="F2323" s="67"/>
      <c r="G2323" s="246" t="s">
        <v>2116</v>
      </c>
      <c r="H2323" s="234" t="s">
        <v>4667</v>
      </c>
    </row>
    <row r="2324" spans="1:8" ht="26.25" x14ac:dyDescent="0.25">
      <c r="A2324" s="151">
        <v>3</v>
      </c>
      <c r="B2324" s="249" t="s">
        <v>4671</v>
      </c>
      <c r="C2324" s="245">
        <v>6000</v>
      </c>
      <c r="D2324" s="245">
        <v>6000</v>
      </c>
      <c r="E2324" s="244">
        <v>39570</v>
      </c>
      <c r="F2324" s="67"/>
      <c r="G2324" s="246" t="s">
        <v>2116</v>
      </c>
      <c r="H2324" s="792" t="s">
        <v>4667</v>
      </c>
    </row>
    <row r="2325" spans="1:8" ht="38.25" x14ac:dyDescent="0.25">
      <c r="A2325" s="151">
        <v>4</v>
      </c>
      <c r="B2325" s="249" t="s">
        <v>4672</v>
      </c>
      <c r="C2325" s="245">
        <v>21842.45</v>
      </c>
      <c r="D2325" s="245">
        <v>21842.45</v>
      </c>
      <c r="E2325" s="244">
        <v>33970</v>
      </c>
      <c r="F2325" s="67" t="s">
        <v>4673</v>
      </c>
      <c r="G2325" s="246" t="s">
        <v>2116</v>
      </c>
      <c r="H2325" s="792" t="s">
        <v>4667</v>
      </c>
    </row>
    <row r="2326" spans="1:8" ht="26.25" x14ac:dyDescent="0.25">
      <c r="A2326" s="151">
        <v>5</v>
      </c>
      <c r="B2326" s="249" t="s">
        <v>4505</v>
      </c>
      <c r="C2326" s="245">
        <v>17318.07</v>
      </c>
      <c r="D2326" s="245">
        <v>17318.07</v>
      </c>
      <c r="E2326" s="244">
        <v>37408</v>
      </c>
      <c r="F2326" s="246" t="s">
        <v>2116</v>
      </c>
      <c r="G2326" s="246" t="s">
        <v>2116</v>
      </c>
      <c r="H2326" s="792" t="s">
        <v>4667</v>
      </c>
    </row>
    <row r="2327" spans="1:8" ht="38.25" x14ac:dyDescent="0.25">
      <c r="A2327" s="151">
        <v>6</v>
      </c>
      <c r="B2327" s="249" t="s">
        <v>4675</v>
      </c>
      <c r="C2327" s="245">
        <v>9726.2999999999993</v>
      </c>
      <c r="D2327" s="245">
        <v>9726.2999999999993</v>
      </c>
      <c r="E2327" s="244">
        <v>38659</v>
      </c>
      <c r="F2327" s="67" t="s">
        <v>4673</v>
      </c>
      <c r="G2327" s="246" t="s">
        <v>2116</v>
      </c>
      <c r="H2327" s="792" t="s">
        <v>4667</v>
      </c>
    </row>
    <row r="2328" spans="1:8" ht="26.25" x14ac:dyDescent="0.25">
      <c r="A2328" s="151">
        <v>7</v>
      </c>
      <c r="B2328" s="249" t="s">
        <v>4676</v>
      </c>
      <c r="C2328" s="245">
        <v>7738</v>
      </c>
      <c r="D2328" s="245">
        <v>7738</v>
      </c>
      <c r="E2328" s="244">
        <v>38807</v>
      </c>
      <c r="F2328" s="67"/>
      <c r="G2328" s="246" t="s">
        <v>2116</v>
      </c>
      <c r="H2328" s="792" t="s">
        <v>4667</v>
      </c>
    </row>
    <row r="2329" spans="1:8" ht="26.25" x14ac:dyDescent="0.25">
      <c r="A2329" s="151">
        <v>8</v>
      </c>
      <c r="B2329" s="249" t="s">
        <v>4678</v>
      </c>
      <c r="C2329" s="245">
        <v>12504.7</v>
      </c>
      <c r="D2329" s="245">
        <v>12504.7</v>
      </c>
      <c r="E2329" s="244">
        <v>39753</v>
      </c>
      <c r="F2329" s="67"/>
      <c r="G2329" s="246" t="s">
        <v>2116</v>
      </c>
      <c r="H2329" s="792" t="s">
        <v>4667</v>
      </c>
    </row>
    <row r="2330" spans="1:8" ht="26.25" x14ac:dyDescent="0.25">
      <c r="A2330" s="151">
        <v>9</v>
      </c>
      <c r="B2330" s="239" t="s">
        <v>4680</v>
      </c>
      <c r="C2330" s="372">
        <v>5285</v>
      </c>
      <c r="D2330" s="372">
        <v>5285</v>
      </c>
      <c r="E2330" s="241">
        <v>40540</v>
      </c>
      <c r="F2330" s="373"/>
      <c r="G2330" s="242" t="s">
        <v>2116</v>
      </c>
      <c r="H2330" s="432" t="s">
        <v>4669</v>
      </c>
    </row>
    <row r="2331" spans="1:8" ht="26.25" x14ac:dyDescent="0.25">
      <c r="A2331" s="151">
        <v>10</v>
      </c>
      <c r="B2331" s="239" t="s">
        <v>4682</v>
      </c>
      <c r="C2331" s="372">
        <v>5600</v>
      </c>
      <c r="D2331" s="372">
        <v>5600</v>
      </c>
      <c r="E2331" s="241">
        <v>40627</v>
      </c>
      <c r="F2331" s="373"/>
      <c r="G2331" s="242" t="s">
        <v>2116</v>
      </c>
      <c r="H2331" s="432" t="s">
        <v>4669</v>
      </c>
    </row>
    <row r="2332" spans="1:8" ht="25.5" x14ac:dyDescent="0.25">
      <c r="A2332" s="151">
        <v>11</v>
      </c>
      <c r="B2332" s="249" t="s">
        <v>4683</v>
      </c>
      <c r="C2332" s="543">
        <v>29625</v>
      </c>
      <c r="D2332" s="543">
        <v>25181.25</v>
      </c>
      <c r="E2332" s="241">
        <v>39824</v>
      </c>
      <c r="F2332" s="67"/>
      <c r="G2332" s="246" t="s">
        <v>2116</v>
      </c>
      <c r="H2332" s="234" t="s">
        <v>4667</v>
      </c>
    </row>
    <row r="2333" spans="1:8" ht="25.5" x14ac:dyDescent="0.25">
      <c r="A2333" s="151">
        <v>12</v>
      </c>
      <c r="B2333" s="249" t="s">
        <v>3573</v>
      </c>
      <c r="C2333" s="543">
        <v>7150</v>
      </c>
      <c r="D2333" s="543">
        <v>7150</v>
      </c>
      <c r="E2333" s="241">
        <v>40135</v>
      </c>
      <c r="F2333" s="67"/>
      <c r="G2333" s="246" t="s">
        <v>2116</v>
      </c>
      <c r="H2333" s="234" t="s">
        <v>4667</v>
      </c>
    </row>
    <row r="2334" spans="1:8" ht="25.5" x14ac:dyDescent="0.25">
      <c r="A2334" s="151">
        <v>13</v>
      </c>
      <c r="B2334" s="249" t="s">
        <v>3573</v>
      </c>
      <c r="C2334" s="543">
        <v>7150</v>
      </c>
      <c r="D2334" s="543">
        <v>7150</v>
      </c>
      <c r="E2334" s="241">
        <v>40135</v>
      </c>
      <c r="F2334" s="67"/>
      <c r="G2334" s="246" t="s">
        <v>2116</v>
      </c>
      <c r="H2334" s="234" t="s">
        <v>4667</v>
      </c>
    </row>
    <row r="2335" spans="1:8" ht="25.5" x14ac:dyDescent="0.25">
      <c r="A2335" s="151">
        <v>14</v>
      </c>
      <c r="B2335" s="249" t="s">
        <v>4684</v>
      </c>
      <c r="C2335" s="543">
        <v>5000</v>
      </c>
      <c r="D2335" s="543">
        <v>5000</v>
      </c>
      <c r="E2335" s="241">
        <v>40158</v>
      </c>
      <c r="F2335" s="67"/>
      <c r="G2335" s="246" t="s">
        <v>2116</v>
      </c>
      <c r="H2335" s="234" t="s">
        <v>4667</v>
      </c>
    </row>
    <row r="2336" spans="1:8" ht="25.5" x14ac:dyDescent="0.25">
      <c r="A2336" s="151">
        <v>15</v>
      </c>
      <c r="B2336" s="249" t="s">
        <v>4684</v>
      </c>
      <c r="C2336" s="543">
        <v>5000</v>
      </c>
      <c r="D2336" s="543">
        <v>5000</v>
      </c>
      <c r="E2336" s="241">
        <v>40158</v>
      </c>
      <c r="F2336" s="67"/>
      <c r="G2336" s="246" t="s">
        <v>2116</v>
      </c>
      <c r="H2336" s="234" t="s">
        <v>4667</v>
      </c>
    </row>
    <row r="2337" spans="1:8" ht="26.25" x14ac:dyDescent="0.25">
      <c r="A2337" s="151">
        <v>16</v>
      </c>
      <c r="B2337" s="239" t="s">
        <v>4685</v>
      </c>
      <c r="C2337" s="372">
        <v>18300</v>
      </c>
      <c r="D2337" s="372">
        <v>18300</v>
      </c>
      <c r="E2337" s="241">
        <v>40491</v>
      </c>
      <c r="F2337" s="373"/>
      <c r="G2337" s="242" t="s">
        <v>2116</v>
      </c>
      <c r="H2337" s="432" t="s">
        <v>4669</v>
      </c>
    </row>
    <row r="2338" spans="1:8" ht="26.25" x14ac:dyDescent="0.25">
      <c r="A2338" s="151">
        <v>17</v>
      </c>
      <c r="B2338" s="239" t="s">
        <v>4686</v>
      </c>
      <c r="C2338" s="372">
        <v>11400</v>
      </c>
      <c r="D2338" s="372">
        <v>11400</v>
      </c>
      <c r="E2338" s="241">
        <v>40472</v>
      </c>
      <c r="F2338" s="373"/>
      <c r="G2338" s="242" t="s">
        <v>2116</v>
      </c>
      <c r="H2338" s="432" t="s">
        <v>4669</v>
      </c>
    </row>
    <row r="2339" spans="1:8" ht="26.25" x14ac:dyDescent="0.25">
      <c r="A2339" s="151">
        <v>18</v>
      </c>
      <c r="B2339" s="239" t="s">
        <v>4687</v>
      </c>
      <c r="C2339" s="372">
        <v>5400</v>
      </c>
      <c r="D2339" s="372">
        <v>5400</v>
      </c>
      <c r="E2339" s="241">
        <v>40619</v>
      </c>
      <c r="F2339" s="373"/>
      <c r="G2339" s="242" t="s">
        <v>2116</v>
      </c>
      <c r="H2339" s="432" t="s">
        <v>4669</v>
      </c>
    </row>
    <row r="2340" spans="1:8" ht="26.25" x14ac:dyDescent="0.25">
      <c r="A2340" s="151">
        <v>19</v>
      </c>
      <c r="B2340" s="239" t="s">
        <v>4688</v>
      </c>
      <c r="C2340" s="372">
        <v>12000</v>
      </c>
      <c r="D2340" s="372">
        <v>12000</v>
      </c>
      <c r="E2340" s="241">
        <v>40620</v>
      </c>
      <c r="F2340" s="373"/>
      <c r="G2340" s="242" t="s">
        <v>2116</v>
      </c>
      <c r="H2340" s="432" t="s">
        <v>4669</v>
      </c>
    </row>
    <row r="2341" spans="1:8" ht="26.25" x14ac:dyDescent="0.25">
      <c r="A2341" s="151">
        <v>20</v>
      </c>
      <c r="B2341" s="239" t="s">
        <v>4689</v>
      </c>
      <c r="C2341" s="372">
        <v>14300</v>
      </c>
      <c r="D2341" s="372">
        <v>14300</v>
      </c>
      <c r="E2341" s="241">
        <v>40634</v>
      </c>
      <c r="F2341" s="373"/>
      <c r="G2341" s="242" t="s">
        <v>2116</v>
      </c>
      <c r="H2341" s="432" t="s">
        <v>4669</v>
      </c>
    </row>
    <row r="2342" spans="1:8" ht="26.25" x14ac:dyDescent="0.25">
      <c r="A2342" s="151">
        <v>21</v>
      </c>
      <c r="B2342" s="239" t="s">
        <v>4690</v>
      </c>
      <c r="C2342" s="372">
        <v>6130</v>
      </c>
      <c r="D2342" s="372">
        <v>6130</v>
      </c>
      <c r="E2342" s="241">
        <v>40627</v>
      </c>
      <c r="F2342" s="373"/>
      <c r="G2342" s="242" t="s">
        <v>2116</v>
      </c>
      <c r="H2342" s="432" t="s">
        <v>4669</v>
      </c>
    </row>
    <row r="2343" spans="1:8" ht="26.25" x14ac:dyDescent="0.25">
      <c r="A2343" s="151">
        <v>22</v>
      </c>
      <c r="B2343" s="239" t="s">
        <v>3547</v>
      </c>
      <c r="C2343" s="372">
        <v>9996</v>
      </c>
      <c r="D2343" s="372">
        <v>9996</v>
      </c>
      <c r="E2343" s="241">
        <v>40807</v>
      </c>
      <c r="F2343" s="373"/>
      <c r="G2343" s="242" t="s">
        <v>2116</v>
      </c>
      <c r="H2343" s="432" t="s">
        <v>4669</v>
      </c>
    </row>
    <row r="2344" spans="1:8" ht="26.25" x14ac:dyDescent="0.25">
      <c r="A2344" s="151">
        <v>23</v>
      </c>
      <c r="B2344" s="239" t="s">
        <v>4691</v>
      </c>
      <c r="C2344" s="372">
        <v>12400</v>
      </c>
      <c r="D2344" s="372">
        <v>12400</v>
      </c>
      <c r="E2344" s="241">
        <v>40814</v>
      </c>
      <c r="F2344" s="373"/>
      <c r="G2344" s="242" t="s">
        <v>2116</v>
      </c>
      <c r="H2344" s="432" t="s">
        <v>4669</v>
      </c>
    </row>
    <row r="2345" spans="1:8" ht="26.25" x14ac:dyDescent="0.25">
      <c r="A2345" s="151">
        <v>24</v>
      </c>
      <c r="B2345" s="239" t="s">
        <v>4692</v>
      </c>
      <c r="C2345" s="372">
        <v>6500</v>
      </c>
      <c r="D2345" s="372">
        <v>6500</v>
      </c>
      <c r="E2345" s="241">
        <v>40814</v>
      </c>
      <c r="F2345" s="373"/>
      <c r="G2345" s="242" t="s">
        <v>2116</v>
      </c>
      <c r="H2345" s="432" t="s">
        <v>4669</v>
      </c>
    </row>
    <row r="2346" spans="1:8" ht="39" x14ac:dyDescent="0.25">
      <c r="A2346" s="151">
        <v>25</v>
      </c>
      <c r="B2346" s="395" t="s">
        <v>4695</v>
      </c>
      <c r="C2346" s="375">
        <v>6170</v>
      </c>
      <c r="D2346" s="375">
        <v>6170</v>
      </c>
      <c r="E2346" s="237">
        <v>41544</v>
      </c>
      <c r="F2346" s="544" t="s">
        <v>4696</v>
      </c>
      <c r="G2346" s="242" t="s">
        <v>2116</v>
      </c>
      <c r="H2346" s="432" t="s">
        <v>4697</v>
      </c>
    </row>
    <row r="2347" spans="1:8" ht="77.25" x14ac:dyDescent="0.25">
      <c r="A2347" s="151">
        <v>26</v>
      </c>
      <c r="B2347" s="322" t="s">
        <v>4700</v>
      </c>
      <c r="C2347" s="375">
        <v>16000</v>
      </c>
      <c r="D2347" s="375">
        <v>16000</v>
      </c>
      <c r="E2347" s="237">
        <v>41624</v>
      </c>
      <c r="F2347" s="544" t="s">
        <v>4701</v>
      </c>
      <c r="G2347" s="242" t="s">
        <v>2116</v>
      </c>
      <c r="H2347" s="432" t="s">
        <v>4697</v>
      </c>
    </row>
    <row r="2348" spans="1:8" ht="51.75" x14ac:dyDescent="0.25">
      <c r="A2348" s="151">
        <v>27</v>
      </c>
      <c r="B2348" s="322" t="s">
        <v>4702</v>
      </c>
      <c r="C2348" s="375">
        <v>12160</v>
      </c>
      <c r="D2348" s="375">
        <v>12160</v>
      </c>
      <c r="E2348" s="237">
        <v>41624</v>
      </c>
      <c r="F2348" s="544" t="s">
        <v>4703</v>
      </c>
      <c r="G2348" s="242" t="s">
        <v>2116</v>
      </c>
      <c r="H2348" s="432" t="s">
        <v>4697</v>
      </c>
    </row>
    <row r="2349" spans="1:8" ht="77.25" x14ac:dyDescent="0.25">
      <c r="A2349" s="151">
        <v>28</v>
      </c>
      <c r="B2349" s="322" t="s">
        <v>4704</v>
      </c>
      <c r="C2349" s="375">
        <v>7500</v>
      </c>
      <c r="D2349" s="375">
        <v>7500</v>
      </c>
      <c r="E2349" s="237">
        <v>41624</v>
      </c>
      <c r="F2349" s="544" t="s">
        <v>4701</v>
      </c>
      <c r="G2349" s="242" t="s">
        <v>2116</v>
      </c>
      <c r="H2349" s="432" t="s">
        <v>4697</v>
      </c>
    </row>
    <row r="2350" spans="1:8" ht="77.25" x14ac:dyDescent="0.25">
      <c r="A2350" s="151">
        <v>29</v>
      </c>
      <c r="B2350" s="410" t="s">
        <v>4705</v>
      </c>
      <c r="C2350" s="519">
        <v>48000</v>
      </c>
      <c r="D2350" s="519">
        <v>48000</v>
      </c>
      <c r="E2350" s="262">
        <v>41604</v>
      </c>
      <c r="F2350" s="544" t="s">
        <v>4701</v>
      </c>
      <c r="G2350" s="242" t="s">
        <v>2116</v>
      </c>
      <c r="H2350" s="432" t="s">
        <v>4697</v>
      </c>
    </row>
    <row r="2351" spans="1:8" ht="25.5" x14ac:dyDescent="0.25">
      <c r="A2351" s="151">
        <v>30</v>
      </c>
      <c r="B2351" s="361" t="s">
        <v>4706</v>
      </c>
      <c r="C2351" s="547">
        <v>49370</v>
      </c>
      <c r="D2351" s="547">
        <v>21942.240000000002</v>
      </c>
      <c r="E2351" s="548" t="s">
        <v>4707</v>
      </c>
      <c r="F2351" s="360"/>
      <c r="G2351" s="242" t="s">
        <v>2116</v>
      </c>
      <c r="H2351" s="207" t="s">
        <v>4708</v>
      </c>
    </row>
    <row r="2352" spans="1:8" ht="25.5" x14ac:dyDescent="0.25">
      <c r="A2352" s="151">
        <v>31</v>
      </c>
      <c r="B2352" s="470" t="s">
        <v>4709</v>
      </c>
      <c r="C2352" s="549">
        <v>11200</v>
      </c>
      <c r="D2352" s="549">
        <v>11200</v>
      </c>
      <c r="E2352" s="244">
        <v>39570</v>
      </c>
      <c r="F2352" s="67"/>
      <c r="G2352" s="246" t="s">
        <v>2116</v>
      </c>
      <c r="H2352" s="234" t="s">
        <v>4667</v>
      </c>
    </row>
    <row r="2353" spans="1:8" ht="26.25" x14ac:dyDescent="0.25">
      <c r="A2353" s="151">
        <v>32</v>
      </c>
      <c r="B2353" s="208" t="s">
        <v>4262</v>
      </c>
      <c r="C2353" s="549">
        <v>13900</v>
      </c>
      <c r="D2353" s="549">
        <v>13900</v>
      </c>
      <c r="E2353" s="241">
        <v>41163</v>
      </c>
      <c r="F2353" s="477"/>
      <c r="G2353" s="246" t="s">
        <v>2116</v>
      </c>
      <c r="H2353" s="432" t="s">
        <v>4711</v>
      </c>
    </row>
    <row r="2354" spans="1:8" ht="26.25" x14ac:dyDescent="0.25">
      <c r="A2354" s="151">
        <v>33</v>
      </c>
      <c r="B2354" s="208" t="s">
        <v>4712</v>
      </c>
      <c r="C2354" s="549">
        <v>7500</v>
      </c>
      <c r="D2354" s="549">
        <v>7500</v>
      </c>
      <c r="E2354" s="241">
        <v>41163</v>
      </c>
      <c r="F2354" s="477"/>
      <c r="G2354" s="246" t="s">
        <v>2116</v>
      </c>
      <c r="H2354" s="432" t="s">
        <v>4711</v>
      </c>
    </row>
    <row r="2355" spans="1:8" ht="26.25" x14ac:dyDescent="0.25">
      <c r="A2355" s="151">
        <v>34</v>
      </c>
      <c r="B2355" s="208" t="s">
        <v>4712</v>
      </c>
      <c r="C2355" s="549">
        <v>7500</v>
      </c>
      <c r="D2355" s="549">
        <v>7500</v>
      </c>
      <c r="E2355" s="241">
        <v>41163</v>
      </c>
      <c r="F2355" s="477"/>
      <c r="G2355" s="246" t="s">
        <v>2116</v>
      </c>
      <c r="H2355" s="432" t="s">
        <v>4711</v>
      </c>
    </row>
    <row r="2356" spans="1:8" ht="26.25" x14ac:dyDescent="0.25">
      <c r="A2356" s="151">
        <v>35</v>
      </c>
      <c r="B2356" s="208" t="s">
        <v>4712</v>
      </c>
      <c r="C2356" s="549">
        <v>7500</v>
      </c>
      <c r="D2356" s="549">
        <v>7500</v>
      </c>
      <c r="E2356" s="241">
        <v>41163</v>
      </c>
      <c r="F2356" s="477"/>
      <c r="G2356" s="246" t="s">
        <v>2116</v>
      </c>
      <c r="H2356" s="432" t="s">
        <v>4711</v>
      </c>
    </row>
    <row r="2357" spans="1:8" ht="26.25" x14ac:dyDescent="0.25">
      <c r="A2357" s="151">
        <v>36</v>
      </c>
      <c r="B2357" s="470" t="s">
        <v>3337</v>
      </c>
      <c r="C2357" s="549">
        <v>10000</v>
      </c>
      <c r="D2357" s="549">
        <v>10000</v>
      </c>
      <c r="E2357" s="241">
        <v>41154</v>
      </c>
      <c r="F2357" s="477"/>
      <c r="G2357" s="246" t="s">
        <v>2116</v>
      </c>
      <c r="H2357" s="432" t="s">
        <v>4711</v>
      </c>
    </row>
    <row r="2358" spans="1:8" ht="26.25" x14ac:dyDescent="0.25">
      <c r="A2358" s="151">
        <v>37</v>
      </c>
      <c r="B2358" s="470" t="s">
        <v>3653</v>
      </c>
      <c r="C2358" s="549">
        <v>34000</v>
      </c>
      <c r="D2358" s="549">
        <v>34000</v>
      </c>
      <c r="E2358" s="241">
        <v>41154</v>
      </c>
      <c r="F2358" s="477"/>
      <c r="G2358" s="246" t="s">
        <v>2116</v>
      </c>
      <c r="H2358" s="432" t="s">
        <v>4711</v>
      </c>
    </row>
    <row r="2359" spans="1:8" ht="26.25" x14ac:dyDescent="0.25">
      <c r="A2359" s="151">
        <v>38</v>
      </c>
      <c r="B2359" s="361" t="s">
        <v>4713</v>
      </c>
      <c r="C2359" s="549">
        <v>20000</v>
      </c>
      <c r="D2359" s="549">
        <v>20000</v>
      </c>
      <c r="E2359" s="241">
        <v>41154</v>
      </c>
      <c r="F2359" s="477"/>
      <c r="G2359" s="246" t="s">
        <v>2116</v>
      </c>
      <c r="H2359" s="432" t="s">
        <v>4711</v>
      </c>
    </row>
    <row r="2360" spans="1:8" ht="26.25" x14ac:dyDescent="0.25">
      <c r="A2360" s="151">
        <v>39</v>
      </c>
      <c r="B2360" s="470" t="s">
        <v>3338</v>
      </c>
      <c r="C2360" s="549">
        <v>12100</v>
      </c>
      <c r="D2360" s="549">
        <v>12100</v>
      </c>
      <c r="E2360" s="241">
        <v>41154</v>
      </c>
      <c r="F2360" s="477"/>
      <c r="G2360" s="246" t="s">
        <v>2116</v>
      </c>
      <c r="H2360" s="432" t="s">
        <v>4711</v>
      </c>
    </row>
    <row r="2361" spans="1:8" ht="26.25" x14ac:dyDescent="0.25">
      <c r="A2361" s="151">
        <v>40</v>
      </c>
      <c r="B2361" s="470" t="s">
        <v>4714</v>
      </c>
      <c r="C2361" s="549">
        <v>81700</v>
      </c>
      <c r="D2361" s="549">
        <v>4085.01</v>
      </c>
      <c r="E2361" s="241">
        <v>41086</v>
      </c>
      <c r="F2361" s="477"/>
      <c r="G2361" s="246" t="s">
        <v>2116</v>
      </c>
      <c r="H2361" s="432" t="s">
        <v>4711</v>
      </c>
    </row>
    <row r="2362" spans="1:8" ht="26.25" x14ac:dyDescent="0.25">
      <c r="A2362" s="151">
        <v>41</v>
      </c>
      <c r="B2362" s="419" t="s">
        <v>4716</v>
      </c>
      <c r="C2362" s="375">
        <v>20000</v>
      </c>
      <c r="D2362" s="375">
        <v>20000</v>
      </c>
      <c r="E2362" s="302">
        <v>41723</v>
      </c>
      <c r="F2362" s="544"/>
      <c r="G2362" s="246" t="s">
        <v>2116</v>
      </c>
      <c r="H2362" s="432" t="s">
        <v>4715</v>
      </c>
    </row>
    <row r="2363" spans="1:8" ht="26.25" x14ac:dyDescent="0.25">
      <c r="A2363" s="151">
        <v>42</v>
      </c>
      <c r="B2363" s="419" t="s">
        <v>4716</v>
      </c>
      <c r="C2363" s="375">
        <v>20000</v>
      </c>
      <c r="D2363" s="375">
        <v>20000</v>
      </c>
      <c r="E2363" s="302">
        <v>41723</v>
      </c>
      <c r="F2363" s="544"/>
      <c r="G2363" s="246" t="s">
        <v>2116</v>
      </c>
      <c r="H2363" s="432" t="s">
        <v>4715</v>
      </c>
    </row>
    <row r="2364" spans="1:8" ht="51" x14ac:dyDescent="0.25">
      <c r="A2364" s="151">
        <v>43</v>
      </c>
      <c r="B2364" s="419" t="s">
        <v>4717</v>
      </c>
      <c r="C2364" s="375">
        <v>5400</v>
      </c>
      <c r="D2364" s="375">
        <v>5400</v>
      </c>
      <c r="E2364" s="302">
        <v>41877</v>
      </c>
      <c r="F2364" s="544"/>
      <c r="G2364" s="246" t="s">
        <v>2116</v>
      </c>
      <c r="H2364" s="432" t="s">
        <v>4715</v>
      </c>
    </row>
    <row r="2365" spans="1:8" ht="26.25" x14ac:dyDescent="0.25">
      <c r="A2365" s="151">
        <v>44</v>
      </c>
      <c r="B2365" s="419" t="s">
        <v>4718</v>
      </c>
      <c r="C2365" s="375">
        <v>20000</v>
      </c>
      <c r="D2365" s="375">
        <v>20000</v>
      </c>
      <c r="E2365" s="302">
        <v>41877</v>
      </c>
      <c r="F2365" s="544"/>
      <c r="G2365" s="246" t="s">
        <v>2116</v>
      </c>
      <c r="H2365" s="432" t="s">
        <v>4715</v>
      </c>
    </row>
    <row r="2366" spans="1:8" ht="26.25" x14ac:dyDescent="0.25">
      <c r="A2366" s="151">
        <v>45</v>
      </c>
      <c r="B2366" s="151" t="s">
        <v>4719</v>
      </c>
      <c r="C2366" s="512">
        <v>15600</v>
      </c>
      <c r="D2366" s="512">
        <v>15600</v>
      </c>
      <c r="E2366" s="430">
        <v>41934</v>
      </c>
      <c r="F2366" s="544"/>
      <c r="G2366" s="246" t="s">
        <v>2116</v>
      </c>
      <c r="H2366" s="432" t="s">
        <v>4711</v>
      </c>
    </row>
    <row r="2367" spans="1:8" ht="26.25" x14ac:dyDescent="0.25">
      <c r="A2367" s="151">
        <v>46</v>
      </c>
      <c r="B2367" s="16" t="s">
        <v>4720</v>
      </c>
      <c r="C2367" s="375">
        <v>16800</v>
      </c>
      <c r="D2367" s="550">
        <v>16800</v>
      </c>
      <c r="E2367" s="237">
        <v>41971</v>
      </c>
      <c r="F2367" s="544"/>
      <c r="G2367" s="246" t="s">
        <v>2116</v>
      </c>
      <c r="H2367" s="432" t="s">
        <v>4711</v>
      </c>
    </row>
    <row r="2368" spans="1:8" ht="26.25" x14ac:dyDescent="0.25">
      <c r="A2368" s="151">
        <v>47</v>
      </c>
      <c r="B2368" s="16" t="s">
        <v>4720</v>
      </c>
      <c r="C2368" s="514">
        <v>23550</v>
      </c>
      <c r="D2368" s="551">
        <v>23550</v>
      </c>
      <c r="E2368" s="262">
        <v>42003</v>
      </c>
      <c r="F2368" s="544"/>
      <c r="G2368" s="246" t="s">
        <v>2116</v>
      </c>
      <c r="H2368" s="432" t="s">
        <v>4711</v>
      </c>
    </row>
    <row r="2369" spans="1:8" ht="26.25" x14ac:dyDescent="0.25">
      <c r="A2369" s="151">
        <v>48</v>
      </c>
      <c r="B2369" s="386" t="s">
        <v>4721</v>
      </c>
      <c r="C2369" s="552">
        <v>100000</v>
      </c>
      <c r="D2369" s="552">
        <v>23333.38</v>
      </c>
      <c r="E2369" s="210" t="s">
        <v>4722</v>
      </c>
      <c r="F2369" s="544"/>
      <c r="G2369" s="246" t="s">
        <v>2116</v>
      </c>
      <c r="H2369" s="432" t="s">
        <v>4711</v>
      </c>
    </row>
    <row r="2370" spans="1:8" ht="26.25" x14ac:dyDescent="0.25">
      <c r="A2370" s="151">
        <v>49</v>
      </c>
      <c r="B2370" s="386" t="s">
        <v>4091</v>
      </c>
      <c r="C2370" s="552">
        <v>5540</v>
      </c>
      <c r="D2370" s="552">
        <v>5540</v>
      </c>
      <c r="E2370" s="210" t="s">
        <v>3181</v>
      </c>
      <c r="F2370" s="544"/>
      <c r="G2370" s="246" t="s">
        <v>2116</v>
      </c>
      <c r="H2370" s="432" t="s">
        <v>4711</v>
      </c>
    </row>
    <row r="2371" spans="1:8" ht="26.25" x14ac:dyDescent="0.25">
      <c r="A2371" s="151">
        <v>50</v>
      </c>
      <c r="B2371" s="386" t="s">
        <v>4723</v>
      </c>
      <c r="C2371" s="552">
        <v>5100</v>
      </c>
      <c r="D2371" s="552">
        <v>5100</v>
      </c>
      <c r="E2371" s="210" t="s">
        <v>3181</v>
      </c>
      <c r="F2371" s="544"/>
      <c r="G2371" s="246" t="s">
        <v>2116</v>
      </c>
      <c r="H2371" s="432" t="s">
        <v>4711</v>
      </c>
    </row>
    <row r="2372" spans="1:8" ht="26.25" x14ac:dyDescent="0.25">
      <c r="A2372" s="151">
        <v>51</v>
      </c>
      <c r="B2372" s="386" t="s">
        <v>3792</v>
      </c>
      <c r="C2372" s="552">
        <v>5800</v>
      </c>
      <c r="D2372" s="552">
        <v>5800</v>
      </c>
      <c r="E2372" s="210" t="s">
        <v>2848</v>
      </c>
      <c r="F2372" s="544"/>
      <c r="G2372" s="246" t="s">
        <v>2116</v>
      </c>
      <c r="H2372" s="432" t="s">
        <v>4711</v>
      </c>
    </row>
    <row r="2373" spans="1:8" ht="26.25" x14ac:dyDescent="0.25">
      <c r="A2373" s="151">
        <v>52</v>
      </c>
      <c r="B2373" s="386" t="s">
        <v>3792</v>
      </c>
      <c r="C2373" s="552">
        <v>5800</v>
      </c>
      <c r="D2373" s="552">
        <v>5800</v>
      </c>
      <c r="E2373" s="210" t="s">
        <v>2848</v>
      </c>
      <c r="F2373" s="544"/>
      <c r="G2373" s="246" t="s">
        <v>2116</v>
      </c>
      <c r="H2373" s="432" t="s">
        <v>4711</v>
      </c>
    </row>
    <row r="2374" spans="1:8" ht="26.25" x14ac:dyDescent="0.25">
      <c r="A2374" s="151">
        <v>53</v>
      </c>
      <c r="B2374" s="386" t="s">
        <v>3792</v>
      </c>
      <c r="C2374" s="552">
        <v>5800</v>
      </c>
      <c r="D2374" s="552">
        <v>5800</v>
      </c>
      <c r="E2374" s="210" t="s">
        <v>2848</v>
      </c>
      <c r="F2374" s="544"/>
      <c r="G2374" s="246" t="s">
        <v>2116</v>
      </c>
      <c r="H2374" s="432" t="s">
        <v>4711</v>
      </c>
    </row>
    <row r="2375" spans="1:8" ht="26.25" x14ac:dyDescent="0.25">
      <c r="A2375" s="151">
        <v>54</v>
      </c>
      <c r="B2375" s="386" t="s">
        <v>3792</v>
      </c>
      <c r="C2375" s="552">
        <v>5800</v>
      </c>
      <c r="D2375" s="552">
        <v>5800</v>
      </c>
      <c r="E2375" s="210" t="s">
        <v>2848</v>
      </c>
      <c r="F2375" s="544"/>
      <c r="G2375" s="246" t="s">
        <v>2116</v>
      </c>
      <c r="H2375" s="432" t="s">
        <v>4711</v>
      </c>
    </row>
    <row r="2376" spans="1:8" ht="26.25" x14ac:dyDescent="0.25">
      <c r="A2376" s="151">
        <v>55</v>
      </c>
      <c r="B2376" s="386" t="s">
        <v>3792</v>
      </c>
      <c r="C2376" s="552">
        <v>5800</v>
      </c>
      <c r="D2376" s="552">
        <v>5800</v>
      </c>
      <c r="E2376" s="210" t="s">
        <v>2848</v>
      </c>
      <c r="F2376" s="544"/>
      <c r="G2376" s="246" t="s">
        <v>2116</v>
      </c>
      <c r="H2376" s="432" t="s">
        <v>4711</v>
      </c>
    </row>
    <row r="2377" spans="1:8" ht="26.25" x14ac:dyDescent="0.25">
      <c r="A2377" s="151">
        <v>56</v>
      </c>
      <c r="B2377" s="386" t="s">
        <v>3792</v>
      </c>
      <c r="C2377" s="552">
        <v>5800</v>
      </c>
      <c r="D2377" s="552">
        <v>5800</v>
      </c>
      <c r="E2377" s="210" t="s">
        <v>2848</v>
      </c>
      <c r="F2377" s="544"/>
      <c r="G2377" s="246" t="s">
        <v>2116</v>
      </c>
      <c r="H2377" s="432" t="s">
        <v>4711</v>
      </c>
    </row>
    <row r="2378" spans="1:8" ht="26.25" x14ac:dyDescent="0.25">
      <c r="A2378" s="151">
        <v>57</v>
      </c>
      <c r="B2378" s="386" t="s">
        <v>3792</v>
      </c>
      <c r="C2378" s="552">
        <v>5800</v>
      </c>
      <c r="D2378" s="552">
        <v>5800</v>
      </c>
      <c r="E2378" s="210" t="s">
        <v>2848</v>
      </c>
      <c r="F2378" s="544"/>
      <c r="G2378" s="246" t="s">
        <v>2116</v>
      </c>
      <c r="H2378" s="432" t="s">
        <v>4711</v>
      </c>
    </row>
    <row r="2379" spans="1:8" ht="26.25" x14ac:dyDescent="0.25">
      <c r="A2379" s="151">
        <v>58</v>
      </c>
      <c r="B2379" s="386" t="s">
        <v>4724</v>
      </c>
      <c r="C2379" s="552">
        <v>6000</v>
      </c>
      <c r="D2379" s="552">
        <v>6000</v>
      </c>
      <c r="E2379" s="210" t="s">
        <v>2537</v>
      </c>
      <c r="F2379" s="544"/>
      <c r="G2379" s="246" t="s">
        <v>2116</v>
      </c>
      <c r="H2379" s="432" t="s">
        <v>4711</v>
      </c>
    </row>
    <row r="2380" spans="1:8" ht="26.25" x14ac:dyDescent="0.25">
      <c r="A2380" s="151">
        <v>59</v>
      </c>
      <c r="B2380" s="386" t="s">
        <v>4725</v>
      </c>
      <c r="C2380" s="552">
        <v>10000</v>
      </c>
      <c r="D2380" s="552">
        <v>10000</v>
      </c>
      <c r="E2380" s="210" t="s">
        <v>2537</v>
      </c>
      <c r="F2380" s="544"/>
      <c r="G2380" s="246" t="s">
        <v>2116</v>
      </c>
      <c r="H2380" s="432" t="s">
        <v>4711</v>
      </c>
    </row>
    <row r="2381" spans="1:8" ht="26.25" x14ac:dyDescent="0.25">
      <c r="A2381" s="151">
        <v>60</v>
      </c>
      <c r="B2381" s="386" t="s">
        <v>4726</v>
      </c>
      <c r="C2381" s="552">
        <v>14200</v>
      </c>
      <c r="D2381" s="552">
        <v>14200</v>
      </c>
      <c r="E2381" s="210" t="s">
        <v>2537</v>
      </c>
      <c r="F2381" s="544"/>
      <c r="G2381" s="246" t="s">
        <v>2116</v>
      </c>
      <c r="H2381" s="432" t="s">
        <v>4711</v>
      </c>
    </row>
    <row r="2382" spans="1:8" ht="26.25" x14ac:dyDescent="0.25">
      <c r="A2382" s="151">
        <v>61</v>
      </c>
      <c r="B2382" s="386" t="s">
        <v>4091</v>
      </c>
      <c r="C2382" s="552">
        <v>14600</v>
      </c>
      <c r="D2382" s="552">
        <v>14600</v>
      </c>
      <c r="E2382" s="210" t="s">
        <v>2076</v>
      </c>
      <c r="F2382" s="544"/>
      <c r="G2382" s="246" t="s">
        <v>2116</v>
      </c>
      <c r="H2382" s="432" t="s">
        <v>4711</v>
      </c>
    </row>
    <row r="2383" spans="1:8" ht="26.25" x14ac:dyDescent="0.25">
      <c r="A2383" s="151">
        <v>62</v>
      </c>
      <c r="B2383" s="386" t="s">
        <v>4727</v>
      </c>
      <c r="C2383" s="552">
        <v>12600</v>
      </c>
      <c r="D2383" s="552">
        <v>12600</v>
      </c>
      <c r="E2383" s="210" t="s">
        <v>4728</v>
      </c>
      <c r="F2383" s="544"/>
      <c r="G2383" s="246" t="s">
        <v>2116</v>
      </c>
      <c r="H2383" s="432" t="s">
        <v>4711</v>
      </c>
    </row>
    <row r="2384" spans="1:8" ht="26.25" x14ac:dyDescent="0.25">
      <c r="A2384" s="151">
        <v>63</v>
      </c>
      <c r="B2384" s="386" t="s">
        <v>4729</v>
      </c>
      <c r="C2384" s="552">
        <v>12600</v>
      </c>
      <c r="D2384" s="552">
        <v>12600</v>
      </c>
      <c r="E2384" s="210" t="s">
        <v>4730</v>
      </c>
      <c r="F2384" s="544"/>
      <c r="G2384" s="246" t="s">
        <v>2116</v>
      </c>
      <c r="H2384" s="432" t="s">
        <v>4711</v>
      </c>
    </row>
    <row r="2385" spans="1:8" ht="26.25" x14ac:dyDescent="0.25">
      <c r="A2385" s="151">
        <v>64</v>
      </c>
      <c r="B2385" s="386" t="s">
        <v>4731</v>
      </c>
      <c r="C2385" s="552">
        <v>26637</v>
      </c>
      <c r="D2385" s="552">
        <v>26637</v>
      </c>
      <c r="E2385" s="210" t="s">
        <v>3510</v>
      </c>
      <c r="F2385" s="544"/>
      <c r="G2385" s="246" t="s">
        <v>2116</v>
      </c>
      <c r="H2385" s="432" t="s">
        <v>4711</v>
      </c>
    </row>
    <row r="2386" spans="1:8" ht="26.25" x14ac:dyDescent="0.25">
      <c r="A2386" s="151">
        <v>65</v>
      </c>
      <c r="B2386" s="386" t="s">
        <v>4732</v>
      </c>
      <c r="C2386" s="552">
        <v>16900</v>
      </c>
      <c r="D2386" s="552">
        <v>16900</v>
      </c>
      <c r="E2386" s="210" t="s">
        <v>3608</v>
      </c>
      <c r="F2386" s="544"/>
      <c r="G2386" s="246" t="s">
        <v>2116</v>
      </c>
      <c r="H2386" s="432" t="s">
        <v>4711</v>
      </c>
    </row>
    <row r="2387" spans="1:8" ht="26.25" x14ac:dyDescent="0.25">
      <c r="A2387" s="151">
        <v>66</v>
      </c>
      <c r="B2387" s="386" t="s">
        <v>4733</v>
      </c>
      <c r="C2387" s="552">
        <v>12000</v>
      </c>
      <c r="D2387" s="552">
        <v>12000</v>
      </c>
      <c r="E2387" s="210" t="s">
        <v>3608</v>
      </c>
      <c r="F2387" s="544"/>
      <c r="G2387" s="246" t="s">
        <v>2116</v>
      </c>
      <c r="H2387" s="432" t="s">
        <v>4711</v>
      </c>
    </row>
    <row r="2388" spans="1:8" ht="26.25" x14ac:dyDescent="0.25">
      <c r="A2388" s="151">
        <v>67</v>
      </c>
      <c r="B2388" s="386" t="s">
        <v>4733</v>
      </c>
      <c r="C2388" s="552">
        <v>12000</v>
      </c>
      <c r="D2388" s="552">
        <v>12000</v>
      </c>
      <c r="E2388" s="210" t="s">
        <v>3608</v>
      </c>
      <c r="F2388" s="544"/>
      <c r="G2388" s="246" t="s">
        <v>2116</v>
      </c>
      <c r="H2388" s="432" t="s">
        <v>4711</v>
      </c>
    </row>
    <row r="2389" spans="1:8" ht="26.25" x14ac:dyDescent="0.25">
      <c r="A2389" s="151">
        <v>68</v>
      </c>
      <c r="B2389" s="386" t="s">
        <v>4734</v>
      </c>
      <c r="C2389" s="552">
        <v>5500</v>
      </c>
      <c r="D2389" s="552">
        <v>5500</v>
      </c>
      <c r="E2389" s="210" t="s">
        <v>3608</v>
      </c>
      <c r="F2389" s="544"/>
      <c r="G2389" s="246" t="s">
        <v>2116</v>
      </c>
      <c r="H2389" s="432" t="s">
        <v>4711</v>
      </c>
    </row>
    <row r="2390" spans="1:8" ht="26.25" x14ac:dyDescent="0.25">
      <c r="A2390" s="151">
        <v>69</v>
      </c>
      <c r="B2390" s="386" t="s">
        <v>4735</v>
      </c>
      <c r="C2390" s="552">
        <v>50000</v>
      </c>
      <c r="D2390" s="552">
        <v>50000</v>
      </c>
      <c r="E2390" s="210" t="s">
        <v>3608</v>
      </c>
      <c r="F2390" s="544"/>
      <c r="G2390" s="246" t="s">
        <v>2116</v>
      </c>
      <c r="H2390" s="432" t="s">
        <v>4711</v>
      </c>
    </row>
    <row r="2391" spans="1:8" ht="26.25" x14ac:dyDescent="0.25">
      <c r="A2391" s="151">
        <v>70</v>
      </c>
      <c r="B2391" s="386" t="s">
        <v>4736</v>
      </c>
      <c r="C2391" s="552">
        <v>11200</v>
      </c>
      <c r="D2391" s="552">
        <v>11200</v>
      </c>
      <c r="E2391" s="210" t="s">
        <v>3608</v>
      </c>
      <c r="F2391" s="544"/>
      <c r="G2391" s="246" t="s">
        <v>2116</v>
      </c>
      <c r="H2391" s="432" t="s">
        <v>4711</v>
      </c>
    </row>
    <row r="2392" spans="1:8" ht="26.25" x14ac:dyDescent="0.25">
      <c r="A2392" s="151">
        <v>71</v>
      </c>
      <c r="B2392" s="386" t="s">
        <v>4737</v>
      </c>
      <c r="C2392" s="552">
        <v>8300</v>
      </c>
      <c r="D2392" s="552">
        <v>8300</v>
      </c>
      <c r="E2392" s="210" t="s">
        <v>3608</v>
      </c>
      <c r="F2392" s="544"/>
      <c r="G2392" s="246" t="s">
        <v>2116</v>
      </c>
      <c r="H2392" s="432" t="s">
        <v>4711</v>
      </c>
    </row>
    <row r="2393" spans="1:8" ht="26.25" x14ac:dyDescent="0.25">
      <c r="A2393" s="151">
        <v>72</v>
      </c>
      <c r="B2393" s="386" t="s">
        <v>4738</v>
      </c>
      <c r="C2393" s="552">
        <v>32900</v>
      </c>
      <c r="D2393" s="552">
        <v>32900</v>
      </c>
      <c r="E2393" s="210" t="s">
        <v>1941</v>
      </c>
      <c r="F2393" s="544"/>
      <c r="G2393" s="246" t="s">
        <v>2116</v>
      </c>
      <c r="H2393" s="432" t="s">
        <v>4711</v>
      </c>
    </row>
    <row r="2394" spans="1:8" ht="26.25" x14ac:dyDescent="0.25">
      <c r="A2394" s="151">
        <v>73</v>
      </c>
      <c r="B2394" s="386" t="s">
        <v>4740</v>
      </c>
      <c r="C2394" s="552">
        <v>28500</v>
      </c>
      <c r="D2394" s="552">
        <v>28500</v>
      </c>
      <c r="E2394" s="210" t="s">
        <v>3616</v>
      </c>
      <c r="F2394" s="544"/>
      <c r="G2394" s="246" t="s">
        <v>2116</v>
      </c>
      <c r="H2394" s="432" t="s">
        <v>4711</v>
      </c>
    </row>
    <row r="2395" spans="1:8" ht="26.25" x14ac:dyDescent="0.25">
      <c r="A2395" s="151">
        <v>74</v>
      </c>
      <c r="B2395" s="386" t="s">
        <v>4740</v>
      </c>
      <c r="C2395" s="552">
        <v>28500</v>
      </c>
      <c r="D2395" s="552">
        <v>28500</v>
      </c>
      <c r="E2395" s="210" t="s">
        <v>3616</v>
      </c>
      <c r="F2395" s="544"/>
      <c r="G2395" s="246" t="s">
        <v>2116</v>
      </c>
      <c r="H2395" s="432" t="s">
        <v>4711</v>
      </c>
    </row>
    <row r="2396" spans="1:8" ht="26.25" x14ac:dyDescent="0.25">
      <c r="A2396" s="151">
        <v>75</v>
      </c>
      <c r="B2396" s="386" t="s">
        <v>4741</v>
      </c>
      <c r="C2396" s="552">
        <v>9300</v>
      </c>
      <c r="D2396" s="552">
        <v>9300</v>
      </c>
      <c r="E2396" s="210" t="s">
        <v>3616</v>
      </c>
      <c r="F2396" s="544"/>
      <c r="G2396" s="246" t="s">
        <v>2116</v>
      </c>
      <c r="H2396" s="432" t="s">
        <v>4711</v>
      </c>
    </row>
    <row r="2397" spans="1:8" ht="26.25" x14ac:dyDescent="0.25">
      <c r="A2397" s="151">
        <v>76</v>
      </c>
      <c r="B2397" s="386" t="s">
        <v>4742</v>
      </c>
      <c r="C2397" s="552">
        <v>6000</v>
      </c>
      <c r="D2397" s="552">
        <v>6000</v>
      </c>
      <c r="E2397" s="211">
        <v>42059</v>
      </c>
      <c r="F2397" s="544"/>
      <c r="G2397" s="246"/>
      <c r="H2397" s="432" t="s">
        <v>4711</v>
      </c>
    </row>
    <row r="2398" spans="1:8" ht="26.25" x14ac:dyDescent="0.25">
      <c r="A2398" s="151">
        <v>77</v>
      </c>
      <c r="B2398" s="386" t="s">
        <v>4743</v>
      </c>
      <c r="C2398" s="552">
        <v>6400</v>
      </c>
      <c r="D2398" s="552">
        <v>6400</v>
      </c>
      <c r="E2398" s="210" t="s">
        <v>4744</v>
      </c>
      <c r="F2398" s="544"/>
      <c r="G2398" s="246" t="s">
        <v>2116</v>
      </c>
      <c r="H2398" s="432" t="s">
        <v>4711</v>
      </c>
    </row>
    <row r="2399" spans="1:8" ht="26.25" x14ac:dyDescent="0.25">
      <c r="A2399" s="151">
        <v>78</v>
      </c>
      <c r="B2399" s="386" t="s">
        <v>4743</v>
      </c>
      <c r="C2399" s="552">
        <v>6400</v>
      </c>
      <c r="D2399" s="552">
        <v>6400</v>
      </c>
      <c r="E2399" s="210" t="s">
        <v>4744</v>
      </c>
      <c r="F2399" s="544"/>
      <c r="G2399" s="246" t="s">
        <v>2116</v>
      </c>
      <c r="H2399" s="432" t="s">
        <v>4711</v>
      </c>
    </row>
    <row r="2400" spans="1:8" ht="26.25" x14ac:dyDescent="0.25">
      <c r="A2400" s="151">
        <v>79</v>
      </c>
      <c r="B2400" s="386" t="s">
        <v>4743</v>
      </c>
      <c r="C2400" s="552">
        <v>6400</v>
      </c>
      <c r="D2400" s="552">
        <v>6400</v>
      </c>
      <c r="E2400" s="210" t="s">
        <v>4744</v>
      </c>
      <c r="F2400" s="544"/>
      <c r="G2400" s="246" t="s">
        <v>2116</v>
      </c>
      <c r="H2400" s="432" t="s">
        <v>4711</v>
      </c>
    </row>
    <row r="2401" spans="1:8" ht="26.25" x14ac:dyDescent="0.25">
      <c r="A2401" s="151">
        <v>80</v>
      </c>
      <c r="B2401" s="386" t="s">
        <v>4743</v>
      </c>
      <c r="C2401" s="552">
        <v>6400</v>
      </c>
      <c r="D2401" s="552">
        <v>6400</v>
      </c>
      <c r="E2401" s="210" t="s">
        <v>4744</v>
      </c>
      <c r="F2401" s="544"/>
      <c r="G2401" s="246" t="s">
        <v>2116</v>
      </c>
      <c r="H2401" s="432" t="s">
        <v>4711</v>
      </c>
    </row>
    <row r="2402" spans="1:8" ht="26.25" x14ac:dyDescent="0.25">
      <c r="A2402" s="151">
        <v>81</v>
      </c>
      <c r="B2402" s="386" t="s">
        <v>4743</v>
      </c>
      <c r="C2402" s="552">
        <v>6400</v>
      </c>
      <c r="D2402" s="552">
        <v>6400</v>
      </c>
      <c r="E2402" s="210" t="s">
        <v>4744</v>
      </c>
      <c r="F2402" s="544"/>
      <c r="G2402" s="246" t="s">
        <v>2116</v>
      </c>
      <c r="H2402" s="432" t="s">
        <v>4711</v>
      </c>
    </row>
    <row r="2403" spans="1:8" ht="26.25" x14ac:dyDescent="0.25">
      <c r="A2403" s="151">
        <v>82</v>
      </c>
      <c r="B2403" s="386" t="s">
        <v>4745</v>
      </c>
      <c r="C2403" s="552">
        <v>5900</v>
      </c>
      <c r="D2403" s="552">
        <v>5900</v>
      </c>
      <c r="E2403" s="210" t="s">
        <v>4744</v>
      </c>
      <c r="F2403" s="544"/>
      <c r="G2403" s="246" t="s">
        <v>2116</v>
      </c>
      <c r="H2403" s="432" t="s">
        <v>4711</v>
      </c>
    </row>
    <row r="2404" spans="1:8" ht="26.25" x14ac:dyDescent="0.25">
      <c r="A2404" s="151">
        <v>83</v>
      </c>
      <c r="B2404" s="386" t="s">
        <v>4745</v>
      </c>
      <c r="C2404" s="552">
        <v>5900</v>
      </c>
      <c r="D2404" s="552">
        <v>5900</v>
      </c>
      <c r="E2404" s="210" t="s">
        <v>4744</v>
      </c>
      <c r="F2404" s="544"/>
      <c r="G2404" s="246" t="s">
        <v>2116</v>
      </c>
      <c r="H2404" s="432" t="s">
        <v>4711</v>
      </c>
    </row>
    <row r="2405" spans="1:8" ht="26.25" x14ac:dyDescent="0.25">
      <c r="A2405" s="151">
        <v>84</v>
      </c>
      <c r="B2405" s="386" t="s">
        <v>2071</v>
      </c>
      <c r="C2405" s="552">
        <v>9300</v>
      </c>
      <c r="D2405" s="552">
        <v>9300</v>
      </c>
      <c r="E2405" s="210" t="s">
        <v>2777</v>
      </c>
      <c r="F2405" s="544"/>
      <c r="G2405" s="246" t="s">
        <v>2116</v>
      </c>
      <c r="H2405" s="432" t="s">
        <v>4711</v>
      </c>
    </row>
    <row r="2406" spans="1:8" ht="26.25" x14ac:dyDescent="0.25">
      <c r="A2406" s="151">
        <v>85</v>
      </c>
      <c r="B2406" s="386" t="s">
        <v>2071</v>
      </c>
      <c r="C2406" s="552">
        <v>7220</v>
      </c>
      <c r="D2406" s="552">
        <v>7220</v>
      </c>
      <c r="E2406" s="210" t="s">
        <v>2777</v>
      </c>
      <c r="F2406" s="544"/>
      <c r="G2406" s="246" t="s">
        <v>2116</v>
      </c>
      <c r="H2406" s="432" t="s">
        <v>4711</v>
      </c>
    </row>
    <row r="2407" spans="1:8" ht="26.25" x14ac:dyDescent="0.25">
      <c r="A2407" s="151">
        <v>86</v>
      </c>
      <c r="B2407" s="386" t="s">
        <v>4746</v>
      </c>
      <c r="C2407" s="552">
        <v>6800</v>
      </c>
      <c r="D2407" s="552">
        <v>6800</v>
      </c>
      <c r="E2407" s="210" t="s">
        <v>3608</v>
      </c>
      <c r="F2407" s="544"/>
      <c r="G2407" s="246" t="s">
        <v>2116</v>
      </c>
      <c r="H2407" s="432" t="s">
        <v>4711</v>
      </c>
    </row>
    <row r="2408" spans="1:8" ht="26.25" x14ac:dyDescent="0.25">
      <c r="A2408" s="151">
        <v>87</v>
      </c>
      <c r="B2408" s="386" t="s">
        <v>4746</v>
      </c>
      <c r="C2408" s="552">
        <v>6800</v>
      </c>
      <c r="D2408" s="552">
        <v>6800</v>
      </c>
      <c r="E2408" s="210" t="s">
        <v>3608</v>
      </c>
      <c r="F2408" s="544"/>
      <c r="G2408" s="246" t="s">
        <v>2116</v>
      </c>
      <c r="H2408" s="432" t="s">
        <v>4711</v>
      </c>
    </row>
    <row r="2409" spans="1:8" ht="26.25" x14ac:dyDescent="0.25">
      <c r="A2409" s="151">
        <v>88</v>
      </c>
      <c r="B2409" s="386" t="s">
        <v>4746</v>
      </c>
      <c r="C2409" s="552">
        <v>6800</v>
      </c>
      <c r="D2409" s="552">
        <v>6800</v>
      </c>
      <c r="E2409" s="210" t="s">
        <v>3608</v>
      </c>
      <c r="F2409" s="544"/>
      <c r="G2409" s="246" t="s">
        <v>2116</v>
      </c>
      <c r="H2409" s="432" t="s">
        <v>4711</v>
      </c>
    </row>
    <row r="2410" spans="1:8" ht="26.25" x14ac:dyDescent="0.25">
      <c r="A2410" s="151">
        <v>89</v>
      </c>
      <c r="B2410" s="386" t="s">
        <v>4746</v>
      </c>
      <c r="C2410" s="552">
        <v>6800</v>
      </c>
      <c r="D2410" s="552">
        <v>6800</v>
      </c>
      <c r="E2410" s="210" t="s">
        <v>3608</v>
      </c>
      <c r="F2410" s="544"/>
      <c r="G2410" s="246" t="s">
        <v>2116</v>
      </c>
      <c r="H2410" s="432" t="s">
        <v>4711</v>
      </c>
    </row>
    <row r="2411" spans="1:8" ht="26.25" x14ac:dyDescent="0.25">
      <c r="A2411" s="151">
        <v>90</v>
      </c>
      <c r="B2411" s="386" t="s">
        <v>4746</v>
      </c>
      <c r="C2411" s="552">
        <v>6800</v>
      </c>
      <c r="D2411" s="552">
        <v>6800</v>
      </c>
      <c r="E2411" s="210" t="s">
        <v>3608</v>
      </c>
      <c r="F2411" s="544"/>
      <c r="G2411" s="246" t="s">
        <v>2116</v>
      </c>
      <c r="H2411" s="432" t="s">
        <v>4711</v>
      </c>
    </row>
    <row r="2412" spans="1:8" ht="26.25" x14ac:dyDescent="0.25">
      <c r="A2412" s="151">
        <v>91</v>
      </c>
      <c r="B2412" s="386" t="s">
        <v>4747</v>
      </c>
      <c r="C2412" s="552">
        <v>7000</v>
      </c>
      <c r="D2412" s="552">
        <v>7000</v>
      </c>
      <c r="E2412" s="210" t="s">
        <v>3608</v>
      </c>
      <c r="F2412" s="544"/>
      <c r="G2412" s="246" t="s">
        <v>2116</v>
      </c>
      <c r="H2412" s="432" t="s">
        <v>4711</v>
      </c>
    </row>
    <row r="2413" spans="1:8" ht="26.25" x14ac:dyDescent="0.25">
      <c r="A2413" s="151">
        <v>92</v>
      </c>
      <c r="B2413" s="386" t="s">
        <v>4748</v>
      </c>
      <c r="C2413" s="552">
        <v>5000</v>
      </c>
      <c r="D2413" s="552">
        <v>5000</v>
      </c>
      <c r="E2413" s="210" t="s">
        <v>3608</v>
      </c>
      <c r="F2413" s="544"/>
      <c r="G2413" s="246" t="s">
        <v>2116</v>
      </c>
      <c r="H2413" s="432" t="s">
        <v>4711</v>
      </c>
    </row>
    <row r="2414" spans="1:8" ht="26.25" x14ac:dyDescent="0.25">
      <c r="A2414" s="151">
        <v>93</v>
      </c>
      <c r="B2414" s="386" t="s">
        <v>4749</v>
      </c>
      <c r="C2414" s="552">
        <v>10000</v>
      </c>
      <c r="D2414" s="552">
        <v>10000</v>
      </c>
      <c r="E2414" s="210" t="s">
        <v>3608</v>
      </c>
      <c r="F2414" s="544"/>
      <c r="G2414" s="246" t="s">
        <v>2116</v>
      </c>
      <c r="H2414" s="432" t="s">
        <v>4711</v>
      </c>
    </row>
    <row r="2415" spans="1:8" ht="26.25" x14ac:dyDescent="0.25">
      <c r="A2415" s="151">
        <v>94</v>
      </c>
      <c r="B2415" s="403" t="s">
        <v>4750</v>
      </c>
      <c r="C2415" s="553">
        <v>5000</v>
      </c>
      <c r="D2415" s="553">
        <v>5000</v>
      </c>
      <c r="E2415" s="409" t="s">
        <v>3608</v>
      </c>
      <c r="F2415" s="544"/>
      <c r="G2415" s="246" t="s">
        <v>2116</v>
      </c>
      <c r="H2415" s="432" t="s">
        <v>4711</v>
      </c>
    </row>
    <row r="2416" spans="1:8" ht="51" x14ac:dyDescent="0.25">
      <c r="A2416" s="151">
        <v>95</v>
      </c>
      <c r="B2416" s="493" t="s">
        <v>3353</v>
      </c>
      <c r="C2416" s="236">
        <v>17391.75</v>
      </c>
      <c r="D2416" s="236">
        <v>17391.75</v>
      </c>
      <c r="E2416" s="237">
        <v>42354</v>
      </c>
      <c r="F2416" s="544"/>
      <c r="G2416" s="246" t="s">
        <v>2116</v>
      </c>
      <c r="H2416" s="432" t="s">
        <v>4711</v>
      </c>
    </row>
    <row r="2417" spans="1:8" ht="51" x14ac:dyDescent="0.25">
      <c r="A2417" s="151">
        <v>96</v>
      </c>
      <c r="B2417" s="493" t="s">
        <v>3353</v>
      </c>
      <c r="C2417" s="236">
        <v>17391.75</v>
      </c>
      <c r="D2417" s="236">
        <v>17391.75</v>
      </c>
      <c r="E2417" s="237">
        <v>42354</v>
      </c>
      <c r="F2417" s="544"/>
      <c r="G2417" s="246" t="s">
        <v>2116</v>
      </c>
      <c r="H2417" s="432" t="s">
        <v>4711</v>
      </c>
    </row>
    <row r="2418" spans="1:8" ht="63.75" x14ac:dyDescent="0.25">
      <c r="A2418" s="151">
        <v>97</v>
      </c>
      <c r="B2418" s="493" t="s">
        <v>3354</v>
      </c>
      <c r="C2418" s="287">
        <v>29618.35</v>
      </c>
      <c r="D2418" s="287">
        <v>29618.35</v>
      </c>
      <c r="E2418" s="237">
        <v>42354</v>
      </c>
      <c r="F2418" s="544"/>
      <c r="G2418" s="246" t="s">
        <v>2116</v>
      </c>
      <c r="H2418" s="432" t="s">
        <v>4711</v>
      </c>
    </row>
    <row r="2419" spans="1:8" ht="63.75" x14ac:dyDescent="0.25">
      <c r="A2419" s="151">
        <v>98</v>
      </c>
      <c r="B2419" s="493" t="s">
        <v>3354</v>
      </c>
      <c r="C2419" s="287">
        <v>29618.35</v>
      </c>
      <c r="D2419" s="236">
        <v>29618.35</v>
      </c>
      <c r="E2419" s="237">
        <v>42354</v>
      </c>
      <c r="F2419" s="544"/>
      <c r="G2419" s="246" t="s">
        <v>2116</v>
      </c>
      <c r="H2419" s="432" t="s">
        <v>4711</v>
      </c>
    </row>
    <row r="2420" spans="1:8" ht="38.25" x14ac:dyDescent="0.25">
      <c r="A2420" s="151">
        <v>99</v>
      </c>
      <c r="B2420" s="493" t="s">
        <v>3355</v>
      </c>
      <c r="C2420" s="236">
        <v>6957.1</v>
      </c>
      <c r="D2420" s="236">
        <v>6957.1</v>
      </c>
      <c r="E2420" s="237">
        <v>42354</v>
      </c>
      <c r="F2420" s="544"/>
      <c r="G2420" s="246" t="s">
        <v>2116</v>
      </c>
      <c r="H2420" s="432" t="s">
        <v>4711</v>
      </c>
    </row>
    <row r="2421" spans="1:8" ht="51" x14ac:dyDescent="0.25">
      <c r="A2421" s="151">
        <v>100</v>
      </c>
      <c r="B2421" s="493" t="s">
        <v>3356</v>
      </c>
      <c r="C2421" s="287">
        <v>21856.16</v>
      </c>
      <c r="D2421" s="287">
        <v>21856.16</v>
      </c>
      <c r="E2421" s="237">
        <v>42354</v>
      </c>
      <c r="F2421" s="544"/>
      <c r="G2421" s="246" t="s">
        <v>2116</v>
      </c>
      <c r="H2421" s="432" t="s">
        <v>4711</v>
      </c>
    </row>
    <row r="2422" spans="1:8" ht="51" x14ac:dyDescent="0.25">
      <c r="A2422" s="151">
        <v>101</v>
      </c>
      <c r="B2422" s="493" t="s">
        <v>3356</v>
      </c>
      <c r="C2422" s="287">
        <v>21856.16</v>
      </c>
      <c r="D2422" s="236">
        <v>21856.16</v>
      </c>
      <c r="E2422" s="237">
        <v>42354</v>
      </c>
      <c r="F2422" s="544"/>
      <c r="G2422" s="246" t="s">
        <v>2116</v>
      </c>
      <c r="H2422" s="432" t="s">
        <v>4711</v>
      </c>
    </row>
    <row r="2423" spans="1:8" ht="89.25" x14ac:dyDescent="0.25">
      <c r="A2423" s="151">
        <v>102</v>
      </c>
      <c r="B2423" s="502" t="s">
        <v>3357</v>
      </c>
      <c r="C2423" s="396">
        <v>30128.79</v>
      </c>
      <c r="D2423" s="396">
        <v>30128.79</v>
      </c>
      <c r="E2423" s="237">
        <v>42354</v>
      </c>
      <c r="F2423" s="544"/>
      <c r="G2423" s="246" t="s">
        <v>2116</v>
      </c>
      <c r="H2423" s="432" t="s">
        <v>4711</v>
      </c>
    </row>
    <row r="2424" spans="1:8" ht="26.25" x14ac:dyDescent="0.25">
      <c r="A2424" s="151">
        <v>103</v>
      </c>
      <c r="B2424" s="493" t="s">
        <v>2791</v>
      </c>
      <c r="C2424" s="236">
        <v>98115</v>
      </c>
      <c r="D2424" s="236">
        <v>98115</v>
      </c>
      <c r="E2424" s="237">
        <v>42599</v>
      </c>
      <c r="F2424" s="544" t="s">
        <v>4751</v>
      </c>
      <c r="G2424" s="246" t="s">
        <v>2116</v>
      </c>
      <c r="H2424" s="432" t="s">
        <v>4752</v>
      </c>
    </row>
    <row r="2425" spans="1:8" ht="26.25" x14ac:dyDescent="0.25">
      <c r="A2425" s="151">
        <v>104</v>
      </c>
      <c r="B2425" s="493" t="s">
        <v>4753</v>
      </c>
      <c r="C2425" s="236">
        <v>8160</v>
      </c>
      <c r="D2425" s="236">
        <v>8160</v>
      </c>
      <c r="E2425" s="237">
        <v>42541</v>
      </c>
      <c r="F2425" s="544" t="s">
        <v>4754</v>
      </c>
      <c r="G2425" s="246" t="s">
        <v>2116</v>
      </c>
      <c r="H2425" s="432" t="s">
        <v>4752</v>
      </c>
    </row>
    <row r="2426" spans="1:8" ht="26.25" x14ac:dyDescent="0.25">
      <c r="A2426" s="151">
        <v>105</v>
      </c>
      <c r="B2426" s="493" t="s">
        <v>4755</v>
      </c>
      <c r="C2426" s="236">
        <v>20830</v>
      </c>
      <c r="D2426" s="236">
        <v>20830</v>
      </c>
      <c r="E2426" s="237">
        <v>42478</v>
      </c>
      <c r="F2426" s="544" t="s">
        <v>4756</v>
      </c>
      <c r="G2426" s="246" t="s">
        <v>2116</v>
      </c>
      <c r="H2426" s="432" t="s">
        <v>4752</v>
      </c>
    </row>
    <row r="2427" spans="1:8" ht="26.25" x14ac:dyDescent="0.25">
      <c r="A2427" s="151">
        <v>106</v>
      </c>
      <c r="B2427" s="493" t="s">
        <v>4755</v>
      </c>
      <c r="C2427" s="236">
        <v>20830</v>
      </c>
      <c r="D2427" s="236">
        <v>20830</v>
      </c>
      <c r="E2427" s="237">
        <v>42478</v>
      </c>
      <c r="F2427" s="544" t="s">
        <v>4756</v>
      </c>
      <c r="G2427" s="246" t="s">
        <v>2116</v>
      </c>
      <c r="H2427" s="432" t="s">
        <v>4752</v>
      </c>
    </row>
    <row r="2428" spans="1:8" ht="26.25" x14ac:dyDescent="0.25">
      <c r="A2428" s="151">
        <v>107</v>
      </c>
      <c r="B2428" s="493" t="s">
        <v>4757</v>
      </c>
      <c r="C2428" s="236">
        <v>9025</v>
      </c>
      <c r="D2428" s="236">
        <v>9025</v>
      </c>
      <c r="E2428" s="237">
        <v>42478</v>
      </c>
      <c r="F2428" s="544" t="s">
        <v>4756</v>
      </c>
      <c r="G2428" s="246" t="s">
        <v>2116</v>
      </c>
      <c r="H2428" s="432" t="s">
        <v>4752</v>
      </c>
    </row>
    <row r="2429" spans="1:8" ht="26.25" x14ac:dyDescent="0.25">
      <c r="A2429" s="151">
        <v>108</v>
      </c>
      <c r="B2429" s="493" t="s">
        <v>4615</v>
      </c>
      <c r="C2429" s="236">
        <v>25194</v>
      </c>
      <c r="D2429" s="236">
        <v>25194</v>
      </c>
      <c r="E2429" s="237">
        <v>42510</v>
      </c>
      <c r="F2429" s="544" t="s">
        <v>4616</v>
      </c>
      <c r="G2429" s="246" t="s">
        <v>2116</v>
      </c>
      <c r="H2429" s="432" t="s">
        <v>4752</v>
      </c>
    </row>
    <row r="2430" spans="1:8" ht="26.25" x14ac:dyDescent="0.25">
      <c r="A2430" s="151">
        <v>109</v>
      </c>
      <c r="B2430" s="493" t="s">
        <v>4758</v>
      </c>
      <c r="C2430" s="236">
        <v>97750</v>
      </c>
      <c r="D2430" s="236">
        <v>97750</v>
      </c>
      <c r="E2430" s="237">
        <v>42508</v>
      </c>
      <c r="F2430" s="544" t="s">
        <v>4759</v>
      </c>
      <c r="G2430" s="246" t="s">
        <v>2116</v>
      </c>
      <c r="H2430" s="432" t="s">
        <v>4752</v>
      </c>
    </row>
    <row r="2431" spans="1:8" ht="38.25" x14ac:dyDescent="0.25">
      <c r="A2431" s="151">
        <v>110</v>
      </c>
      <c r="B2431" s="493" t="s">
        <v>4760</v>
      </c>
      <c r="C2431" s="236">
        <v>18000</v>
      </c>
      <c r="D2431" s="236">
        <v>18000</v>
      </c>
      <c r="E2431" s="237">
        <v>42475</v>
      </c>
      <c r="F2431" s="544" t="s">
        <v>4761</v>
      </c>
      <c r="G2431" s="246" t="s">
        <v>2116</v>
      </c>
      <c r="H2431" s="432" t="s">
        <v>4752</v>
      </c>
    </row>
    <row r="2432" spans="1:8" ht="26.25" x14ac:dyDescent="0.25">
      <c r="A2432" s="151">
        <v>111</v>
      </c>
      <c r="B2432" s="493" t="s">
        <v>4762</v>
      </c>
      <c r="C2432" s="236">
        <v>8845</v>
      </c>
      <c r="D2432" s="236">
        <v>8845</v>
      </c>
      <c r="E2432" s="237">
        <v>42452</v>
      </c>
      <c r="F2432" s="544" t="s">
        <v>4763</v>
      </c>
      <c r="G2432" s="246" t="s">
        <v>2116</v>
      </c>
      <c r="H2432" s="432" t="s">
        <v>4752</v>
      </c>
    </row>
    <row r="2433" spans="1:8" ht="26.25" x14ac:dyDescent="0.25">
      <c r="A2433" s="151">
        <v>112</v>
      </c>
      <c r="B2433" s="493" t="s">
        <v>4764</v>
      </c>
      <c r="C2433" s="236">
        <v>5155</v>
      </c>
      <c r="D2433" s="236">
        <v>5155</v>
      </c>
      <c r="E2433" s="237">
        <v>42452</v>
      </c>
      <c r="F2433" s="544" t="s">
        <v>4763</v>
      </c>
      <c r="G2433" s="246" t="s">
        <v>2116</v>
      </c>
      <c r="H2433" s="432" t="s">
        <v>4752</v>
      </c>
    </row>
    <row r="2434" spans="1:8" ht="26.25" x14ac:dyDescent="0.25">
      <c r="A2434" s="151">
        <v>113</v>
      </c>
      <c r="B2434" s="493" t="s">
        <v>4764</v>
      </c>
      <c r="C2434" s="236">
        <v>5155</v>
      </c>
      <c r="D2434" s="236">
        <v>5155</v>
      </c>
      <c r="E2434" s="237">
        <v>42452</v>
      </c>
      <c r="F2434" s="544" t="s">
        <v>4763</v>
      </c>
      <c r="G2434" s="246" t="s">
        <v>2116</v>
      </c>
      <c r="H2434" s="432" t="s">
        <v>4752</v>
      </c>
    </row>
    <row r="2435" spans="1:8" ht="26.25" x14ac:dyDescent="0.25">
      <c r="A2435" s="151">
        <v>114</v>
      </c>
      <c r="B2435" s="235" t="s">
        <v>4765</v>
      </c>
      <c r="C2435" s="236">
        <v>10950</v>
      </c>
      <c r="D2435" s="236">
        <v>10950</v>
      </c>
      <c r="E2435" s="342">
        <v>42940</v>
      </c>
      <c r="F2435" s="544" t="s">
        <v>4766</v>
      </c>
      <c r="G2435" s="246" t="s">
        <v>2116</v>
      </c>
      <c r="H2435" s="432" t="s">
        <v>4767</v>
      </c>
    </row>
    <row r="2436" spans="1:8" ht="26.25" x14ac:dyDescent="0.25">
      <c r="A2436" s="151">
        <v>115</v>
      </c>
      <c r="B2436" s="296" t="s">
        <v>4768</v>
      </c>
      <c r="C2436" s="297">
        <v>16500</v>
      </c>
      <c r="D2436" s="297">
        <v>16500</v>
      </c>
      <c r="E2436" s="298">
        <v>43399</v>
      </c>
      <c r="F2436" s="544" t="s">
        <v>4769</v>
      </c>
      <c r="G2436" s="246"/>
      <c r="H2436" s="432" t="s">
        <v>4770</v>
      </c>
    </row>
    <row r="2437" spans="1:8" x14ac:dyDescent="0.25">
      <c r="A2437" s="151"/>
      <c r="B2437" s="406" t="s">
        <v>102</v>
      </c>
      <c r="C2437" s="426">
        <f>SUM(C2322:C2436)</f>
        <v>1846939.9300000002</v>
      </c>
      <c r="D2437" s="426">
        <f>SUM(D2322:D2436)</f>
        <v>1660786.81</v>
      </c>
      <c r="E2437" s="523" t="s">
        <v>85</v>
      </c>
      <c r="F2437" s="373" t="s">
        <v>85</v>
      </c>
      <c r="G2437" s="373" t="s">
        <v>85</v>
      </c>
      <c r="H2437" s="373"/>
    </row>
    <row r="2438" spans="1:8" x14ac:dyDescent="0.25">
      <c r="A2438" s="834" t="s">
        <v>5696</v>
      </c>
      <c r="B2438" s="838"/>
      <c r="C2438" s="838"/>
      <c r="D2438" s="838"/>
      <c r="E2438" s="838"/>
      <c r="F2438" s="838"/>
      <c r="G2438" s="838"/>
      <c r="H2438" s="839"/>
    </row>
    <row r="2439" spans="1:8" x14ac:dyDescent="0.25">
      <c r="A2439" s="28"/>
      <c r="B2439" s="28" t="s">
        <v>84</v>
      </c>
      <c r="C2439" s="133"/>
      <c r="D2439" s="133"/>
      <c r="E2439" s="103"/>
      <c r="F2439" s="103"/>
      <c r="G2439" s="729"/>
      <c r="H2439" s="818"/>
    </row>
    <row r="2440" spans="1:8" x14ac:dyDescent="0.25">
      <c r="A2440" s="311" t="s">
        <v>5697</v>
      </c>
      <c r="B2440" s="554"/>
      <c r="C2440" s="555"/>
      <c r="D2440" s="554"/>
      <c r="E2440" s="554"/>
      <c r="F2440" s="554"/>
      <c r="G2440" s="554"/>
      <c r="H2440" s="554"/>
    </row>
    <row r="2441" spans="1:8" ht="76.5" x14ac:dyDescent="0.25">
      <c r="A2441" s="16">
        <v>1</v>
      </c>
      <c r="B2441" s="249" t="s">
        <v>1989</v>
      </c>
      <c r="C2441" s="286">
        <v>5840.8</v>
      </c>
      <c r="D2441" s="286">
        <v>5840.8</v>
      </c>
      <c r="E2441" s="556" t="s">
        <v>4771</v>
      </c>
      <c r="F2441" s="67" t="s">
        <v>2151</v>
      </c>
      <c r="G2441" s="246" t="s">
        <v>4772</v>
      </c>
      <c r="H2441" s="234" t="s">
        <v>4773</v>
      </c>
    </row>
    <row r="2442" spans="1:8" ht="76.5" x14ac:dyDescent="0.25">
      <c r="A2442" s="16">
        <v>2</v>
      </c>
      <c r="B2442" s="239" t="s">
        <v>2718</v>
      </c>
      <c r="C2442" s="240">
        <v>8065</v>
      </c>
      <c r="D2442" s="240">
        <v>8065</v>
      </c>
      <c r="E2442" s="318" t="s">
        <v>4774</v>
      </c>
      <c r="F2442" s="319" t="s">
        <v>4775</v>
      </c>
      <c r="G2442" s="246" t="s">
        <v>4772</v>
      </c>
      <c r="H2442" s="534" t="s">
        <v>4776</v>
      </c>
    </row>
    <row r="2443" spans="1:8" ht="39" x14ac:dyDescent="0.25">
      <c r="A2443" s="16">
        <v>3</v>
      </c>
      <c r="B2443" s="239" t="s">
        <v>2719</v>
      </c>
      <c r="C2443" s="240">
        <v>8065</v>
      </c>
      <c r="D2443" s="240">
        <v>8065</v>
      </c>
      <c r="E2443" s="318" t="s">
        <v>4774</v>
      </c>
      <c r="F2443" s="242" t="s">
        <v>2116</v>
      </c>
      <c r="G2443" s="246" t="s">
        <v>4772</v>
      </c>
      <c r="H2443" s="534" t="s">
        <v>4776</v>
      </c>
    </row>
    <row r="2444" spans="1:8" ht="39" x14ac:dyDescent="0.25">
      <c r="A2444" s="16">
        <v>4</v>
      </c>
      <c r="B2444" s="239" t="s">
        <v>2720</v>
      </c>
      <c r="C2444" s="240">
        <v>8065</v>
      </c>
      <c r="D2444" s="240">
        <v>8065</v>
      </c>
      <c r="E2444" s="318" t="s">
        <v>4774</v>
      </c>
      <c r="F2444" s="242" t="s">
        <v>2116</v>
      </c>
      <c r="G2444" s="246" t="s">
        <v>4772</v>
      </c>
      <c r="H2444" s="534" t="s">
        <v>4776</v>
      </c>
    </row>
    <row r="2445" spans="1:8" ht="39" x14ac:dyDescent="0.25">
      <c r="A2445" s="16">
        <v>5</v>
      </c>
      <c r="B2445" s="239" t="s">
        <v>2721</v>
      </c>
      <c r="C2445" s="240">
        <v>8065</v>
      </c>
      <c r="D2445" s="240">
        <v>8065</v>
      </c>
      <c r="E2445" s="318" t="s">
        <v>4774</v>
      </c>
      <c r="F2445" s="242" t="s">
        <v>2116</v>
      </c>
      <c r="G2445" s="246" t="s">
        <v>4772</v>
      </c>
      <c r="H2445" s="534" t="s">
        <v>4776</v>
      </c>
    </row>
    <row r="2446" spans="1:8" ht="39" x14ac:dyDescent="0.25">
      <c r="A2446" s="16">
        <v>6</v>
      </c>
      <c r="B2446" s="239" t="s">
        <v>2722</v>
      </c>
      <c r="C2446" s="240">
        <v>8065</v>
      </c>
      <c r="D2446" s="240">
        <v>8065</v>
      </c>
      <c r="E2446" s="318" t="s">
        <v>4774</v>
      </c>
      <c r="F2446" s="242" t="s">
        <v>2116</v>
      </c>
      <c r="G2446" s="246" t="s">
        <v>4772</v>
      </c>
      <c r="H2446" s="534" t="s">
        <v>4776</v>
      </c>
    </row>
    <row r="2447" spans="1:8" ht="39" x14ac:dyDescent="0.25">
      <c r="A2447" s="16">
        <v>7</v>
      </c>
      <c r="B2447" s="239" t="s">
        <v>2723</v>
      </c>
      <c r="C2447" s="240">
        <v>6000</v>
      </c>
      <c r="D2447" s="240">
        <v>6000</v>
      </c>
      <c r="E2447" s="318" t="s">
        <v>4774</v>
      </c>
      <c r="F2447" s="242" t="s">
        <v>2116</v>
      </c>
      <c r="G2447" s="246" t="s">
        <v>4772</v>
      </c>
      <c r="H2447" s="534" t="s">
        <v>4776</v>
      </c>
    </row>
    <row r="2448" spans="1:8" ht="51.75" x14ac:dyDescent="0.25">
      <c r="A2448" s="16">
        <v>8</v>
      </c>
      <c r="B2448" s="239" t="s">
        <v>2114</v>
      </c>
      <c r="C2448" s="240">
        <v>12980</v>
      </c>
      <c r="D2448" s="240">
        <v>12980</v>
      </c>
      <c r="E2448" s="318" t="s">
        <v>4774</v>
      </c>
      <c r="F2448" s="242" t="s">
        <v>2116</v>
      </c>
      <c r="G2448" s="246" t="s">
        <v>4772</v>
      </c>
      <c r="H2448" s="534" t="s">
        <v>4777</v>
      </c>
    </row>
    <row r="2449" spans="1:8" ht="51.75" x14ac:dyDescent="0.25">
      <c r="A2449" s="16">
        <v>9</v>
      </c>
      <c r="B2449" s="239" t="s">
        <v>2067</v>
      </c>
      <c r="C2449" s="240">
        <v>6330</v>
      </c>
      <c r="D2449" s="240">
        <v>6330</v>
      </c>
      <c r="E2449" s="318" t="s">
        <v>4774</v>
      </c>
      <c r="F2449" s="242" t="s">
        <v>2116</v>
      </c>
      <c r="G2449" s="246" t="s">
        <v>4772</v>
      </c>
      <c r="H2449" s="534" t="s">
        <v>4777</v>
      </c>
    </row>
    <row r="2450" spans="1:8" ht="51.75" x14ac:dyDescent="0.25">
      <c r="A2450" s="16">
        <v>10</v>
      </c>
      <c r="B2450" s="239" t="s">
        <v>2106</v>
      </c>
      <c r="C2450" s="240">
        <v>5800</v>
      </c>
      <c r="D2450" s="240">
        <v>5800</v>
      </c>
      <c r="E2450" s="318" t="s">
        <v>4774</v>
      </c>
      <c r="F2450" s="242" t="s">
        <v>2116</v>
      </c>
      <c r="G2450" s="246" t="s">
        <v>4772</v>
      </c>
      <c r="H2450" s="534" t="s">
        <v>4777</v>
      </c>
    </row>
    <row r="2451" spans="1:8" ht="39" x14ac:dyDescent="0.25">
      <c r="A2451" s="16">
        <v>11</v>
      </c>
      <c r="B2451" s="239" t="s">
        <v>2715</v>
      </c>
      <c r="C2451" s="240">
        <v>8065</v>
      </c>
      <c r="D2451" s="240">
        <v>8065</v>
      </c>
      <c r="E2451" s="318" t="s">
        <v>4774</v>
      </c>
      <c r="F2451" s="242" t="s">
        <v>2116</v>
      </c>
      <c r="G2451" s="246" t="s">
        <v>4772</v>
      </c>
      <c r="H2451" s="534" t="s">
        <v>4776</v>
      </c>
    </row>
    <row r="2452" spans="1:8" x14ac:dyDescent="0.25">
      <c r="A2452" s="16"/>
      <c r="B2452" s="228" t="s">
        <v>4778</v>
      </c>
      <c r="C2452" s="555">
        <f>SUM(C2441:C2451)</f>
        <v>85340.800000000003</v>
      </c>
      <c r="D2452" s="555">
        <f>SUM(D2441:D2451)</f>
        <v>85340.800000000003</v>
      </c>
      <c r="E2452" s="16"/>
      <c r="F2452" s="16"/>
      <c r="G2452" s="16"/>
      <c r="H2452" s="233"/>
    </row>
  </sheetData>
  <mergeCells count="32">
    <mergeCell ref="A2150:H2150"/>
    <mergeCell ref="A2321:H2321"/>
    <mergeCell ref="A2438:H2438"/>
    <mergeCell ref="A1891:H1891"/>
    <mergeCell ref="A1961:H1961"/>
    <mergeCell ref="A2085:H2085"/>
    <mergeCell ref="A2123:H2123"/>
    <mergeCell ref="A1080:H1080"/>
    <mergeCell ref="A1257:H1257"/>
    <mergeCell ref="A1326:H1326"/>
    <mergeCell ref="A1586:H1586"/>
    <mergeCell ref="A1869:H1869"/>
    <mergeCell ref="A894:H894"/>
    <mergeCell ref="A916:H916"/>
    <mergeCell ref="A964:H964"/>
    <mergeCell ref="A1011:H1011"/>
    <mergeCell ref="A1061:H1061"/>
    <mergeCell ref="A548:H548"/>
    <mergeCell ref="A551:H551"/>
    <mergeCell ref="A556:H556"/>
    <mergeCell ref="A606:H606"/>
    <mergeCell ref="A725:H725"/>
    <mergeCell ref="A189:H189"/>
    <mergeCell ref="A328:H328"/>
    <mergeCell ref="A333:H333"/>
    <mergeCell ref="A338:H338"/>
    <mergeCell ref="A536:H536"/>
    <mergeCell ref="B1:H1"/>
    <mergeCell ref="A4:H4"/>
    <mergeCell ref="A103:H103"/>
    <mergeCell ref="A122:H122"/>
    <mergeCell ref="A131:H131"/>
  </mergeCells>
  <pageMargins left="0.7" right="0.7" top="0.75" bottom="0.75"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B5" sqref="B5"/>
    </sheetView>
  </sheetViews>
  <sheetFormatPr defaultRowHeight="15" x14ac:dyDescent="0.25"/>
  <cols>
    <col min="1" max="1" width="6.28515625" customWidth="1"/>
    <col min="2" max="3" width="15.5703125" customWidth="1"/>
    <col min="4" max="4" width="15" customWidth="1"/>
    <col min="5" max="5" width="14.85546875" customWidth="1"/>
    <col min="6" max="6" width="28.5703125" customWidth="1"/>
    <col min="7" max="7" width="16" customWidth="1"/>
    <col min="8" max="8" width="19" customWidth="1"/>
  </cols>
  <sheetData>
    <row r="1" spans="1:8" ht="19.5" customHeight="1" x14ac:dyDescent="0.25">
      <c r="A1" s="863" t="s">
        <v>63</v>
      </c>
      <c r="B1" s="863"/>
      <c r="C1" s="863"/>
      <c r="D1" s="863"/>
      <c r="E1" s="863"/>
      <c r="F1" s="863"/>
      <c r="G1" s="863"/>
      <c r="H1" s="863"/>
    </row>
    <row r="2" spans="1:8" ht="167.25" customHeight="1" x14ac:dyDescent="0.25">
      <c r="A2" s="13" t="s">
        <v>31</v>
      </c>
      <c r="B2" s="6" t="s">
        <v>52</v>
      </c>
      <c r="C2" s="6" t="s">
        <v>28</v>
      </c>
      <c r="D2" s="6" t="s">
        <v>29</v>
      </c>
      <c r="E2" s="6" t="s">
        <v>20</v>
      </c>
      <c r="F2" s="6" t="s">
        <v>53</v>
      </c>
      <c r="G2" s="6" t="s">
        <v>57</v>
      </c>
      <c r="H2" s="6" t="s">
        <v>51</v>
      </c>
    </row>
    <row r="3" spans="1:8" x14ac:dyDescent="0.25">
      <c r="A3" s="12">
        <v>1</v>
      </c>
      <c r="B3" s="12">
        <v>2</v>
      </c>
      <c r="C3" s="23">
        <v>3</v>
      </c>
      <c r="D3" s="23">
        <v>4</v>
      </c>
      <c r="E3" s="12">
        <v>5</v>
      </c>
      <c r="F3" s="12">
        <v>6</v>
      </c>
      <c r="G3" s="12">
        <v>7</v>
      </c>
      <c r="H3" s="12">
        <v>8</v>
      </c>
    </row>
    <row r="4" spans="1:8" x14ac:dyDescent="0.25">
      <c r="A4" s="1"/>
      <c r="B4" s="1" t="s">
        <v>84</v>
      </c>
      <c r="C4" s="1"/>
      <c r="D4" s="1"/>
      <c r="E4" s="1"/>
      <c r="F4" s="1"/>
      <c r="G4" s="1"/>
      <c r="H4" s="1"/>
    </row>
  </sheetData>
  <mergeCells count="1">
    <mergeCell ref="A1:H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B11" sqref="B11"/>
    </sheetView>
  </sheetViews>
  <sheetFormatPr defaultRowHeight="15" x14ac:dyDescent="0.25"/>
  <cols>
    <col min="1" max="1" width="5.42578125" customWidth="1"/>
    <col min="2" max="2" width="17.85546875" customWidth="1"/>
    <col min="3" max="3" width="19.42578125" customWidth="1"/>
    <col min="4" max="4" width="17.7109375" customWidth="1"/>
    <col min="5" max="5" width="18.7109375" customWidth="1"/>
    <col min="6" max="7" width="19.5703125" customWidth="1"/>
    <col min="8" max="8" width="19.42578125" customWidth="1"/>
    <col min="9" max="9" width="23.42578125" customWidth="1"/>
  </cols>
  <sheetData>
    <row r="1" spans="1:9" x14ac:dyDescent="0.25">
      <c r="B1" s="823" t="s">
        <v>65</v>
      </c>
      <c r="C1" s="823"/>
      <c r="D1" s="823"/>
      <c r="E1" s="823"/>
      <c r="F1" s="823"/>
      <c r="G1" s="823"/>
      <c r="H1" s="823"/>
      <c r="I1" s="823"/>
    </row>
    <row r="2" spans="1:9" ht="140.25" x14ac:dyDescent="0.25">
      <c r="A2" s="11" t="s">
        <v>31</v>
      </c>
      <c r="B2" s="6" t="s">
        <v>54</v>
      </c>
      <c r="C2" s="6" t="s">
        <v>30</v>
      </c>
      <c r="D2" s="6" t="s">
        <v>13</v>
      </c>
      <c r="E2" s="6" t="s">
        <v>38</v>
      </c>
      <c r="F2" s="6" t="s">
        <v>14</v>
      </c>
      <c r="G2" s="6" t="s">
        <v>12</v>
      </c>
      <c r="H2" s="6" t="s">
        <v>55</v>
      </c>
      <c r="I2" s="6" t="s">
        <v>11</v>
      </c>
    </row>
    <row r="3" spans="1:9" x14ac:dyDescent="0.25">
      <c r="A3" s="16">
        <v>1</v>
      </c>
      <c r="B3" s="6">
        <v>2</v>
      </c>
      <c r="C3" s="6">
        <v>3</v>
      </c>
      <c r="D3" s="6">
        <v>4</v>
      </c>
      <c r="E3" s="6">
        <v>5</v>
      </c>
      <c r="F3" s="6">
        <v>6</v>
      </c>
      <c r="G3" s="6">
        <v>7</v>
      </c>
      <c r="H3" s="6">
        <v>8</v>
      </c>
      <c r="I3" s="6">
        <v>9</v>
      </c>
    </row>
    <row r="4" spans="1:9" x14ac:dyDescent="0.25">
      <c r="A4" s="1"/>
      <c r="B4" s="1" t="s">
        <v>84</v>
      </c>
      <c r="C4" s="1"/>
      <c r="D4" s="1"/>
      <c r="E4" s="1"/>
      <c r="F4" s="1"/>
      <c r="G4" s="1"/>
      <c r="H4" s="1"/>
      <c r="I4" s="1"/>
    </row>
  </sheetData>
  <mergeCells count="1">
    <mergeCell ref="B1:I1"/>
  </mergeCells>
  <pageMargins left="0.7" right="0.7" top="0.75" bottom="0.75" header="0.3" footer="0.3"/>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B7" sqref="B7"/>
    </sheetView>
  </sheetViews>
  <sheetFormatPr defaultRowHeight="15" x14ac:dyDescent="0.25"/>
  <cols>
    <col min="1" max="1" width="8" customWidth="1"/>
    <col min="2" max="2" width="18.42578125" customWidth="1"/>
    <col min="3" max="4" width="25.28515625" customWidth="1"/>
    <col min="5" max="5" width="21.7109375" customWidth="1"/>
    <col min="6" max="6" width="23.5703125" customWidth="1"/>
    <col min="7" max="7" width="24.7109375" customWidth="1"/>
    <col min="8" max="8" width="24" customWidth="1"/>
  </cols>
  <sheetData>
    <row r="1" spans="1:8" x14ac:dyDescent="0.25">
      <c r="B1" s="823" t="s">
        <v>64</v>
      </c>
      <c r="C1" s="823"/>
      <c r="D1" s="823"/>
      <c r="E1" s="823"/>
      <c r="F1" s="823"/>
      <c r="G1" s="823"/>
      <c r="H1" s="823"/>
    </row>
    <row r="2" spans="1:8" ht="127.5" x14ac:dyDescent="0.25">
      <c r="A2" s="11" t="s">
        <v>31</v>
      </c>
      <c r="B2" s="6" t="s">
        <v>56</v>
      </c>
      <c r="C2" s="6" t="s">
        <v>39</v>
      </c>
      <c r="D2" s="6" t="s">
        <v>15</v>
      </c>
      <c r="E2" s="6" t="s">
        <v>16</v>
      </c>
      <c r="F2" s="6" t="s">
        <v>17</v>
      </c>
      <c r="G2" s="6" t="s">
        <v>18</v>
      </c>
      <c r="H2" s="6" t="s">
        <v>11</v>
      </c>
    </row>
    <row r="3" spans="1:8" x14ac:dyDescent="0.25">
      <c r="A3" s="16">
        <v>1</v>
      </c>
      <c r="B3" s="9">
        <v>2</v>
      </c>
      <c r="C3" s="9">
        <v>3</v>
      </c>
      <c r="D3" s="9">
        <v>4</v>
      </c>
      <c r="E3" s="9">
        <v>5</v>
      </c>
      <c r="F3" s="9">
        <v>6</v>
      </c>
      <c r="G3" s="9">
        <v>7</v>
      </c>
      <c r="H3" s="9">
        <v>8</v>
      </c>
    </row>
    <row r="4" spans="1:8" x14ac:dyDescent="0.25">
      <c r="A4" s="1"/>
      <c r="B4" s="1" t="s">
        <v>84</v>
      </c>
      <c r="C4" s="1"/>
      <c r="D4" s="1"/>
      <c r="E4" s="1"/>
      <c r="F4" s="1"/>
      <c r="G4" s="1"/>
      <c r="H4" s="1"/>
    </row>
  </sheetData>
  <mergeCells count="1">
    <mergeCell ref="B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здания1.1</vt:lpstr>
      <vt:lpstr>зу1.2</vt:lpstr>
      <vt:lpstr>Транспорт2.1</vt:lpstr>
      <vt:lpstr>машины2.2.</vt:lpstr>
      <vt:lpstr>комп2.3</vt:lpstr>
      <vt:lpstr>иное движ2.4</vt:lpstr>
      <vt:lpstr>иное2.5</vt:lpstr>
      <vt:lpstr>акции2.6</vt:lpstr>
      <vt:lpstr>доли2.7</vt:lpstr>
      <vt:lpstr>му3.1</vt:lpstr>
      <vt:lpstr>муп3.2</vt:lpstr>
      <vt:lpstr>иные учр3.3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Наталья</cp:lastModifiedBy>
  <cp:lastPrinted>2020-02-27T11:59:49Z</cp:lastPrinted>
  <dcterms:created xsi:type="dcterms:W3CDTF">2013-05-16T06:12:15Z</dcterms:created>
  <dcterms:modified xsi:type="dcterms:W3CDTF">2020-02-27T12:01:57Z</dcterms:modified>
</cp:coreProperties>
</file>